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0" windowWidth="22995" windowHeight="10050"/>
  </bookViews>
  <sheets>
    <sheet name="Foglio2" sheetId="2" r:id="rId1"/>
    <sheet name="Foglio3" sheetId="3" r:id="rId2"/>
  </sheets>
  <calcPr calcId="144525"/>
</workbook>
</file>

<file path=xl/calcChain.xml><?xml version="1.0" encoding="utf-8"?>
<calcChain xmlns="http://schemas.openxmlformats.org/spreadsheetml/2006/main">
  <c r="M307" i="2" l="1"/>
  <c r="K305" i="2"/>
  <c r="O303" i="2"/>
  <c r="N303" i="2"/>
  <c r="O302" i="2"/>
  <c r="N302" i="2"/>
  <c r="O301" i="2"/>
  <c r="N301" i="2"/>
  <c r="O300" i="2"/>
  <c r="N300" i="2"/>
  <c r="O299" i="2"/>
  <c r="N299" i="2"/>
  <c r="O298" i="2"/>
  <c r="N298" i="2"/>
  <c r="O297" i="2"/>
  <c r="N297" i="2"/>
  <c r="O296" i="2"/>
  <c r="N296" i="2"/>
  <c r="O295" i="2"/>
  <c r="N295" i="2"/>
  <c r="O294" i="2"/>
  <c r="N294" i="2"/>
  <c r="O293" i="2"/>
  <c r="N293" i="2"/>
  <c r="O292" i="2"/>
  <c r="N292" i="2"/>
  <c r="O291" i="2"/>
  <c r="N291" i="2"/>
  <c r="O290" i="2"/>
  <c r="N290" i="2"/>
  <c r="O289" i="2"/>
  <c r="N289" i="2"/>
  <c r="O288" i="2"/>
  <c r="N288" i="2"/>
  <c r="O287" i="2"/>
  <c r="N287" i="2"/>
  <c r="O286" i="2"/>
  <c r="N286" i="2"/>
  <c r="O285" i="2"/>
  <c r="N285" i="2"/>
  <c r="O284" i="2"/>
  <c r="N284" i="2"/>
  <c r="O283" i="2"/>
  <c r="N283" i="2"/>
  <c r="O282" i="2"/>
  <c r="N282" i="2"/>
  <c r="O281" i="2"/>
  <c r="N281" i="2"/>
  <c r="O280" i="2"/>
  <c r="N280" i="2"/>
  <c r="O279" i="2"/>
  <c r="N279" i="2"/>
  <c r="O278" i="2"/>
  <c r="N278" i="2"/>
  <c r="O277" i="2"/>
  <c r="N277" i="2"/>
  <c r="O276" i="2"/>
  <c r="N276" i="2"/>
  <c r="O275" i="2"/>
  <c r="N275" i="2"/>
  <c r="O274" i="2"/>
  <c r="N274" i="2"/>
  <c r="O273" i="2"/>
  <c r="N273" i="2"/>
  <c r="O272" i="2"/>
  <c r="N272" i="2"/>
  <c r="O271" i="2"/>
  <c r="N271" i="2"/>
  <c r="O270" i="2"/>
  <c r="N270" i="2"/>
  <c r="O269" i="2"/>
  <c r="N269" i="2"/>
  <c r="O268" i="2"/>
  <c r="N268" i="2"/>
  <c r="O267" i="2"/>
  <c r="N267" i="2"/>
  <c r="O266" i="2"/>
  <c r="N266" i="2"/>
  <c r="O265" i="2"/>
  <c r="N265" i="2"/>
  <c r="O264" i="2"/>
  <c r="N264" i="2"/>
  <c r="O263" i="2"/>
  <c r="N263" i="2"/>
  <c r="O262" i="2"/>
  <c r="N262" i="2"/>
  <c r="O261" i="2"/>
  <c r="N261" i="2"/>
  <c r="O260" i="2"/>
  <c r="N260" i="2"/>
  <c r="O259" i="2"/>
  <c r="N259" i="2"/>
  <c r="O258" i="2"/>
  <c r="N258" i="2"/>
  <c r="O257" i="2"/>
  <c r="N257" i="2"/>
  <c r="O256" i="2"/>
  <c r="N256" i="2"/>
  <c r="O255" i="2"/>
  <c r="N255" i="2"/>
  <c r="O254" i="2"/>
  <c r="N254" i="2"/>
  <c r="O253" i="2"/>
  <c r="N253" i="2"/>
  <c r="O252" i="2"/>
  <c r="N252" i="2"/>
  <c r="O251" i="2"/>
  <c r="N251" i="2"/>
  <c r="O250" i="2"/>
  <c r="N250" i="2"/>
  <c r="O249" i="2"/>
  <c r="N249" i="2"/>
  <c r="O248" i="2"/>
  <c r="N248" i="2"/>
  <c r="O247" i="2"/>
  <c r="N247" i="2"/>
  <c r="O246" i="2"/>
  <c r="N246" i="2"/>
  <c r="O245" i="2"/>
  <c r="N245" i="2"/>
  <c r="O244" i="2"/>
  <c r="N244" i="2"/>
  <c r="O243" i="2"/>
  <c r="N243" i="2"/>
  <c r="O242" i="2"/>
  <c r="N242" i="2"/>
  <c r="O241" i="2"/>
  <c r="N241" i="2"/>
  <c r="O240" i="2"/>
  <c r="N240" i="2"/>
  <c r="O239" i="2"/>
  <c r="N239" i="2"/>
  <c r="O238" i="2"/>
  <c r="N238" i="2"/>
  <c r="O237" i="2"/>
  <c r="N237" i="2"/>
  <c r="O236" i="2"/>
  <c r="N236" i="2"/>
  <c r="O235" i="2"/>
  <c r="N235" i="2"/>
  <c r="O234" i="2"/>
  <c r="N234" i="2"/>
  <c r="O233" i="2"/>
  <c r="N233" i="2"/>
  <c r="O232" i="2"/>
  <c r="N232" i="2"/>
  <c r="O231" i="2"/>
  <c r="N231" i="2"/>
  <c r="O230" i="2"/>
  <c r="N230" i="2"/>
  <c r="O229" i="2"/>
  <c r="N229" i="2"/>
  <c r="O228" i="2"/>
  <c r="N228" i="2"/>
  <c r="O227" i="2"/>
  <c r="N227" i="2"/>
  <c r="O226" i="2"/>
  <c r="N226" i="2"/>
  <c r="O225" i="2"/>
  <c r="N225" i="2"/>
  <c r="O224" i="2"/>
  <c r="N224" i="2"/>
  <c r="O223" i="2"/>
  <c r="N223" i="2"/>
  <c r="O222" i="2"/>
  <c r="N222" i="2"/>
  <c r="O221" i="2"/>
  <c r="N221" i="2"/>
  <c r="O220" i="2"/>
  <c r="N220" i="2"/>
  <c r="O219" i="2"/>
  <c r="N219" i="2"/>
  <c r="O218" i="2"/>
  <c r="N218" i="2"/>
  <c r="O217" i="2"/>
  <c r="N217" i="2"/>
  <c r="O216" i="2"/>
  <c r="N216" i="2"/>
  <c r="O215" i="2"/>
  <c r="N215" i="2"/>
  <c r="O214" i="2"/>
  <c r="N214" i="2"/>
  <c r="O213" i="2"/>
  <c r="N213" i="2"/>
  <c r="O212" i="2"/>
  <c r="N212" i="2"/>
  <c r="O211" i="2"/>
  <c r="N211" i="2"/>
  <c r="O210" i="2"/>
  <c r="N210" i="2"/>
  <c r="O209" i="2"/>
  <c r="N209" i="2"/>
  <c r="O208" i="2"/>
  <c r="N208" i="2"/>
  <c r="O207" i="2"/>
  <c r="N207" i="2"/>
  <c r="O206" i="2"/>
  <c r="N206" i="2"/>
  <c r="O205" i="2"/>
  <c r="N205" i="2"/>
  <c r="O204" i="2"/>
  <c r="N204" i="2"/>
  <c r="O203" i="2"/>
  <c r="N203" i="2"/>
  <c r="O202" i="2"/>
  <c r="N202" i="2"/>
  <c r="O201" i="2"/>
  <c r="N201" i="2"/>
  <c r="O200" i="2"/>
  <c r="N200" i="2"/>
  <c r="O199" i="2"/>
  <c r="N199" i="2"/>
  <c r="O198" i="2"/>
  <c r="N198" i="2"/>
  <c r="O197" i="2"/>
  <c r="N197" i="2"/>
  <c r="O196" i="2"/>
  <c r="N196" i="2"/>
  <c r="O195" i="2"/>
  <c r="N195" i="2"/>
  <c r="O194" i="2"/>
  <c r="N194" i="2"/>
  <c r="O193" i="2"/>
  <c r="N193" i="2"/>
  <c r="O192" i="2"/>
  <c r="N192" i="2"/>
  <c r="O191" i="2"/>
  <c r="N191" i="2"/>
  <c r="O190" i="2"/>
  <c r="N190" i="2"/>
  <c r="O189" i="2"/>
  <c r="N189" i="2"/>
  <c r="O188" i="2"/>
  <c r="N188" i="2"/>
  <c r="O187" i="2"/>
  <c r="N187" i="2"/>
  <c r="O186" i="2"/>
  <c r="N186" i="2"/>
  <c r="O185" i="2"/>
  <c r="N185" i="2"/>
  <c r="O184" i="2"/>
  <c r="N184" i="2"/>
  <c r="O183" i="2"/>
  <c r="N183" i="2"/>
  <c r="O182" i="2"/>
  <c r="N182" i="2"/>
  <c r="O181" i="2"/>
  <c r="N181" i="2"/>
  <c r="O180" i="2"/>
  <c r="N180" i="2"/>
  <c r="O179" i="2"/>
  <c r="N179" i="2"/>
  <c r="O178" i="2"/>
  <c r="N178" i="2"/>
  <c r="O177" i="2"/>
  <c r="N177" i="2"/>
  <c r="O176" i="2"/>
  <c r="N176" i="2"/>
  <c r="O175" i="2"/>
  <c r="N175" i="2"/>
  <c r="O174" i="2"/>
  <c r="N174" i="2"/>
  <c r="O173" i="2"/>
  <c r="N173" i="2"/>
  <c r="O172" i="2"/>
  <c r="N172" i="2"/>
  <c r="O171" i="2"/>
  <c r="N171" i="2"/>
  <c r="O170" i="2"/>
  <c r="N170" i="2"/>
  <c r="O169" i="2"/>
  <c r="N169" i="2"/>
  <c r="O168" i="2"/>
  <c r="N168" i="2"/>
  <c r="O167" i="2"/>
  <c r="N167" i="2"/>
  <c r="O166" i="2"/>
  <c r="N166" i="2"/>
  <c r="O165" i="2"/>
  <c r="N165" i="2"/>
  <c r="O164" i="2"/>
  <c r="N164" i="2"/>
  <c r="O163" i="2"/>
  <c r="N163" i="2"/>
  <c r="O162" i="2"/>
  <c r="N162" i="2"/>
  <c r="O161" i="2"/>
  <c r="N161" i="2"/>
  <c r="O160" i="2"/>
  <c r="N160" i="2"/>
  <c r="O159" i="2"/>
  <c r="N159" i="2"/>
  <c r="O158" i="2"/>
  <c r="N158" i="2"/>
  <c r="O157" i="2"/>
  <c r="N157" i="2"/>
  <c r="O156" i="2"/>
  <c r="N156" i="2"/>
  <c r="O155" i="2"/>
  <c r="N155" i="2"/>
  <c r="O154" i="2"/>
  <c r="N154" i="2"/>
  <c r="O153" i="2"/>
  <c r="N153" i="2"/>
  <c r="O152" i="2"/>
  <c r="N152" i="2"/>
  <c r="O151" i="2"/>
  <c r="N151" i="2"/>
  <c r="O150" i="2"/>
  <c r="N150" i="2"/>
  <c r="O149" i="2"/>
  <c r="N149" i="2"/>
  <c r="O148" i="2"/>
  <c r="N148" i="2"/>
  <c r="O147" i="2"/>
  <c r="N147" i="2"/>
  <c r="O146" i="2"/>
  <c r="N146" i="2"/>
  <c r="O145" i="2"/>
  <c r="N145" i="2"/>
  <c r="O144" i="2"/>
  <c r="N144" i="2"/>
  <c r="O143" i="2"/>
  <c r="N143" i="2"/>
  <c r="O142" i="2"/>
  <c r="N142" i="2"/>
  <c r="O141" i="2"/>
  <c r="N141" i="2"/>
  <c r="O140" i="2"/>
  <c r="N140" i="2"/>
  <c r="O139" i="2"/>
  <c r="N139" i="2"/>
  <c r="O138" i="2"/>
  <c r="N138" i="2"/>
  <c r="O137" i="2"/>
  <c r="N137" i="2"/>
  <c r="O136" i="2"/>
  <c r="N136" i="2"/>
  <c r="O135" i="2"/>
  <c r="N135" i="2"/>
  <c r="O134" i="2"/>
  <c r="N134" i="2"/>
  <c r="O133" i="2"/>
  <c r="N133" i="2"/>
  <c r="O132" i="2"/>
  <c r="N132" i="2"/>
  <c r="O131" i="2"/>
  <c r="N131" i="2"/>
  <c r="O130" i="2"/>
  <c r="N130" i="2"/>
  <c r="O129" i="2"/>
  <c r="N129" i="2"/>
  <c r="O128" i="2"/>
  <c r="N128" i="2"/>
  <c r="O127" i="2"/>
  <c r="N127" i="2"/>
  <c r="O126" i="2"/>
  <c r="N126" i="2"/>
  <c r="O125" i="2"/>
  <c r="N125" i="2"/>
  <c r="O124" i="2"/>
  <c r="N124" i="2"/>
  <c r="O123" i="2"/>
  <c r="N123" i="2"/>
  <c r="O122" i="2"/>
  <c r="N122" i="2"/>
  <c r="O121" i="2"/>
  <c r="N121" i="2"/>
  <c r="O120" i="2"/>
  <c r="N120" i="2"/>
  <c r="O119" i="2"/>
  <c r="N119" i="2"/>
  <c r="O118" i="2"/>
  <c r="N118" i="2"/>
  <c r="O117" i="2"/>
  <c r="N117" i="2"/>
  <c r="O116" i="2"/>
  <c r="N116" i="2"/>
  <c r="O115" i="2"/>
  <c r="N115" i="2"/>
  <c r="O114" i="2"/>
  <c r="N114" i="2"/>
  <c r="O113" i="2"/>
  <c r="N113" i="2"/>
  <c r="O112" i="2"/>
  <c r="N112" i="2"/>
  <c r="O111" i="2"/>
  <c r="N111" i="2"/>
  <c r="O110" i="2"/>
  <c r="N110" i="2"/>
  <c r="O109" i="2"/>
  <c r="N109" i="2"/>
  <c r="O108" i="2"/>
  <c r="N108" i="2"/>
  <c r="O107" i="2"/>
  <c r="N107" i="2"/>
  <c r="O106" i="2"/>
  <c r="N106" i="2"/>
  <c r="O105" i="2"/>
  <c r="N105" i="2"/>
  <c r="O104" i="2"/>
  <c r="N104" i="2"/>
  <c r="O103" i="2"/>
  <c r="N103" i="2"/>
  <c r="O102" i="2"/>
  <c r="N102" i="2"/>
  <c r="O101" i="2"/>
  <c r="N101" i="2"/>
  <c r="O100" i="2"/>
  <c r="N100" i="2"/>
  <c r="O99" i="2"/>
  <c r="N99" i="2"/>
  <c r="O98" i="2"/>
  <c r="N98" i="2"/>
  <c r="O97" i="2"/>
  <c r="N97" i="2"/>
  <c r="O96" i="2"/>
  <c r="N96" i="2"/>
  <c r="O95" i="2"/>
  <c r="N95" i="2"/>
  <c r="O94" i="2"/>
  <c r="N94" i="2"/>
  <c r="O93" i="2"/>
  <c r="N93" i="2"/>
  <c r="O92" i="2"/>
  <c r="N92" i="2"/>
  <c r="O91" i="2"/>
  <c r="N91" i="2"/>
  <c r="O90" i="2"/>
  <c r="N90" i="2"/>
  <c r="O89" i="2"/>
  <c r="N89" i="2"/>
  <c r="O88" i="2"/>
  <c r="N88" i="2"/>
  <c r="O87" i="2"/>
  <c r="N87" i="2"/>
  <c r="O86" i="2"/>
  <c r="N86" i="2"/>
  <c r="O85" i="2"/>
  <c r="N85" i="2"/>
  <c r="O84" i="2"/>
  <c r="N84" i="2"/>
  <c r="O83" i="2"/>
  <c r="N83" i="2"/>
  <c r="O82" i="2"/>
  <c r="N82" i="2"/>
  <c r="O81" i="2"/>
  <c r="N81" i="2"/>
  <c r="O80" i="2"/>
  <c r="N80" i="2"/>
  <c r="O79" i="2"/>
  <c r="N79" i="2"/>
  <c r="O78" i="2"/>
  <c r="N78" i="2"/>
  <c r="O77" i="2"/>
  <c r="N77" i="2"/>
  <c r="O76" i="2"/>
  <c r="N76" i="2"/>
  <c r="O75" i="2"/>
  <c r="N75" i="2"/>
  <c r="O74" i="2"/>
  <c r="N74" i="2"/>
  <c r="O73" i="2"/>
  <c r="N73" i="2"/>
  <c r="O72" i="2"/>
  <c r="N72" i="2"/>
  <c r="O71" i="2"/>
  <c r="N71" i="2"/>
  <c r="O70" i="2"/>
  <c r="N70" i="2"/>
  <c r="O69" i="2"/>
  <c r="N69" i="2"/>
  <c r="O68" i="2"/>
  <c r="N68" i="2"/>
  <c r="O67" i="2"/>
  <c r="N67" i="2"/>
  <c r="O66" i="2"/>
  <c r="N66" i="2"/>
  <c r="O65" i="2"/>
  <c r="N65" i="2"/>
  <c r="O64" i="2"/>
  <c r="N64" i="2"/>
  <c r="O63" i="2"/>
  <c r="N63" i="2"/>
  <c r="O62" i="2"/>
  <c r="N62" i="2"/>
  <c r="O61" i="2"/>
  <c r="N61" i="2"/>
  <c r="O60" i="2"/>
  <c r="N60" i="2"/>
  <c r="O59" i="2"/>
  <c r="N59" i="2"/>
  <c r="O58" i="2"/>
  <c r="N58" i="2"/>
  <c r="O57" i="2"/>
  <c r="N57" i="2"/>
  <c r="O56" i="2"/>
  <c r="N56" i="2"/>
  <c r="O55" i="2"/>
  <c r="N55" i="2"/>
  <c r="O54" i="2"/>
  <c r="N54" i="2"/>
  <c r="O53" i="2"/>
  <c r="N53" i="2"/>
  <c r="O52" i="2"/>
  <c r="N52" i="2"/>
  <c r="O51" i="2"/>
  <c r="N51" i="2"/>
  <c r="O50" i="2"/>
  <c r="N50" i="2"/>
  <c r="O49" i="2"/>
  <c r="N49" i="2"/>
  <c r="O48" i="2"/>
  <c r="N48" i="2"/>
  <c r="O47" i="2"/>
  <c r="N47" i="2"/>
  <c r="O46" i="2"/>
  <c r="N46" i="2"/>
  <c r="O45" i="2"/>
  <c r="N45" i="2"/>
  <c r="O44" i="2"/>
  <c r="N44" i="2"/>
  <c r="O43" i="2"/>
  <c r="N43" i="2"/>
  <c r="O42" i="2"/>
  <c r="N42" i="2"/>
  <c r="O41" i="2"/>
  <c r="N41" i="2"/>
  <c r="O40" i="2"/>
  <c r="N40" i="2"/>
  <c r="O39" i="2"/>
  <c r="N39" i="2"/>
  <c r="O38" i="2"/>
  <c r="N38" i="2"/>
  <c r="O37" i="2"/>
  <c r="N37" i="2"/>
  <c r="O36" i="2"/>
  <c r="N36" i="2"/>
  <c r="O35" i="2"/>
  <c r="N35" i="2"/>
  <c r="O34" i="2"/>
  <c r="N34" i="2"/>
  <c r="O33" i="2"/>
  <c r="N33" i="2"/>
  <c r="O32" i="2"/>
  <c r="N32" i="2"/>
  <c r="O31" i="2"/>
  <c r="N31" i="2"/>
  <c r="O30" i="2"/>
  <c r="N30" i="2"/>
  <c r="O29" i="2"/>
  <c r="N29" i="2"/>
  <c r="O28" i="2"/>
  <c r="N28" i="2"/>
  <c r="O27" i="2"/>
  <c r="N27" i="2"/>
  <c r="O26" i="2"/>
  <c r="N26" i="2"/>
  <c r="O25" i="2"/>
  <c r="N25" i="2"/>
  <c r="O24" i="2"/>
  <c r="N24" i="2"/>
  <c r="O23" i="2"/>
  <c r="N23" i="2"/>
  <c r="O22" i="2"/>
  <c r="N22" i="2"/>
  <c r="O21" i="2"/>
  <c r="N21" i="2"/>
  <c r="O20" i="2"/>
  <c r="N20" i="2"/>
  <c r="O19" i="2"/>
  <c r="N19" i="2"/>
  <c r="O18" i="2"/>
  <c r="N18" i="2"/>
  <c r="O17" i="2"/>
  <c r="N17" i="2"/>
  <c r="O16" i="2"/>
  <c r="N16" i="2"/>
  <c r="O15" i="2"/>
  <c r="N15" i="2"/>
  <c r="O14" i="2"/>
  <c r="N14" i="2"/>
  <c r="O13" i="2"/>
  <c r="N13" i="2"/>
  <c r="O12" i="2"/>
  <c r="N12" i="2"/>
  <c r="O11" i="2"/>
  <c r="N11" i="2"/>
  <c r="O10" i="2"/>
  <c r="N10" i="2"/>
  <c r="O9" i="2"/>
  <c r="N9" i="2"/>
  <c r="O8" i="2"/>
  <c r="N8" i="2"/>
  <c r="O7" i="2"/>
  <c r="N7" i="2"/>
  <c r="O6" i="2"/>
  <c r="N6" i="2"/>
  <c r="O5" i="2"/>
  <c r="N5" i="2"/>
  <c r="O4" i="2"/>
  <c r="N4" i="2"/>
  <c r="O3" i="2"/>
  <c r="N3" i="2"/>
  <c r="O2" i="2"/>
  <c r="N2" i="2"/>
  <c r="O305" i="2" l="1"/>
</calcChain>
</file>

<file path=xl/sharedStrings.xml><?xml version="1.0" encoding="utf-8"?>
<sst xmlns="http://schemas.openxmlformats.org/spreadsheetml/2006/main" count="1111" uniqueCount="361">
  <si>
    <t>Fornitore in fattura</t>
  </si>
  <si>
    <t>Codice Fiscale Fornitore in fattura</t>
  </si>
  <si>
    <t>Data emissione fattura</t>
  </si>
  <si>
    <t>Data ricezione fattura</t>
  </si>
  <si>
    <t>Num. Fattura</t>
  </si>
  <si>
    <t>Importo fattura</t>
  </si>
  <si>
    <t>Data scadenza fattura</t>
  </si>
  <si>
    <t>Importo pagato per la scadenza</t>
  </si>
  <si>
    <t>Data pagamento</t>
  </si>
  <si>
    <t>Giorni di ritardo (L-J)*</t>
  </si>
  <si>
    <t>AO07450574</t>
  </si>
  <si>
    <t>AP19000204</t>
  </si>
  <si>
    <t>A20020221000009232</t>
  </si>
  <si>
    <t>FATTPA 12_22</t>
  </si>
  <si>
    <t>ZRALSN82S07B354T</t>
  </si>
  <si>
    <t>FATTPA 16_22</t>
  </si>
  <si>
    <t>MRBRCR70C16E625Q</t>
  </si>
  <si>
    <t>FATTPA 19_22</t>
  </si>
  <si>
    <t>FATTPA 20_22</t>
  </si>
  <si>
    <t>FATTPA 3_22</t>
  </si>
  <si>
    <t>FATTPA 62_22</t>
  </si>
  <si>
    <t>CCCNGL64R30E715N</t>
  </si>
  <si>
    <t>FATTPA 9_22</t>
  </si>
  <si>
    <t>F.LLI SANTUCCI  S.R.L.</t>
  </si>
  <si>
    <t>FO / 1249</t>
  </si>
  <si>
    <t>FO / 1675</t>
  </si>
  <si>
    <t>FO / 1709</t>
  </si>
  <si>
    <t>FO / 1712</t>
  </si>
  <si>
    <t>FO / 1749</t>
  </si>
  <si>
    <t>FO / 2085</t>
  </si>
  <si>
    <t>FPA 167/22</t>
  </si>
  <si>
    <t>FPA 2/22</t>
  </si>
  <si>
    <t>FV/425</t>
  </si>
  <si>
    <t>FV/459</t>
  </si>
  <si>
    <t>FV/770</t>
  </si>
  <si>
    <t>FV/876</t>
  </si>
  <si>
    <t>n. 06/2022</t>
  </si>
  <si>
    <t>n. 07/2022</t>
  </si>
  <si>
    <t>O/0000364</t>
  </si>
  <si>
    <t>O/0000365</t>
  </si>
  <si>
    <t>PUCCINELLI INIO</t>
  </si>
  <si>
    <t>O2022-381</t>
  </si>
  <si>
    <t>O2022-382</t>
  </si>
  <si>
    <t>O2022-383</t>
  </si>
  <si>
    <t>PAE0008386</t>
  </si>
  <si>
    <t>PAE0008387</t>
  </si>
  <si>
    <t>PAE0008388</t>
  </si>
  <si>
    <t>PAE0008389</t>
  </si>
  <si>
    <t>PAE0008442</t>
  </si>
  <si>
    <t>PAE0008443</t>
  </si>
  <si>
    <t>PAE0014842</t>
  </si>
  <si>
    <t>PAE0015010</t>
  </si>
  <si>
    <t>PAE0015011</t>
  </si>
  <si>
    <t>PAE0015052</t>
  </si>
  <si>
    <t>PAE0015053</t>
  </si>
  <si>
    <t>PJ04962271</t>
  </si>
  <si>
    <t>PJ05082704</t>
  </si>
  <si>
    <t>P-243</t>
  </si>
  <si>
    <t>S-276</t>
  </si>
  <si>
    <t>VN0004418</t>
  </si>
  <si>
    <t>VN0005366</t>
  </si>
  <si>
    <t>VVA/22004019</t>
  </si>
  <si>
    <t>VVA/22004020</t>
  </si>
  <si>
    <t>VVA/22007696</t>
  </si>
  <si>
    <t>X00025</t>
  </si>
  <si>
    <t>X00030</t>
  </si>
  <si>
    <t>X00039</t>
  </si>
  <si>
    <t>TELEPASS SPA</t>
  </si>
  <si>
    <t>000000900009090T</t>
  </si>
  <si>
    <t>000000900012261T</t>
  </si>
  <si>
    <t>000000900016524T</t>
  </si>
  <si>
    <t>0000024/E</t>
  </si>
  <si>
    <t>000067-2022</t>
  </si>
  <si>
    <t>000068-2022</t>
  </si>
  <si>
    <t>MAGGIOLI SPA</t>
  </si>
  <si>
    <t>00035/01</t>
  </si>
  <si>
    <t>000767/V3</t>
  </si>
  <si>
    <t>014/1604</t>
  </si>
  <si>
    <t>014/362</t>
  </si>
  <si>
    <t>0197/2022</t>
  </si>
  <si>
    <t>TAGLIONE SRL</t>
  </si>
  <si>
    <t>02-15-FE2</t>
  </si>
  <si>
    <t>02-17-FE2</t>
  </si>
  <si>
    <t>02-19-FE2</t>
  </si>
  <si>
    <t>05/PA</t>
  </si>
  <si>
    <t>1/PA</t>
  </si>
  <si>
    <t>HABITAT ACQUARI DI RICCIONI RAFFAELE</t>
  </si>
  <si>
    <t>1PA</t>
  </si>
  <si>
    <t>108/01</t>
  </si>
  <si>
    <t>BC FORNITURE S.R.L.</t>
  </si>
  <si>
    <t>1092/00</t>
  </si>
  <si>
    <t>1093/00</t>
  </si>
  <si>
    <t>CONSORZIO POLO TECNOLOGICO MAGONA</t>
  </si>
  <si>
    <t>119/88</t>
  </si>
  <si>
    <t>TORZONI COSTRUZIONI SRLU</t>
  </si>
  <si>
    <t>1/22/PA</t>
  </si>
  <si>
    <t>12/2022-PA</t>
  </si>
  <si>
    <t>M.V.D. 2 SRL</t>
  </si>
  <si>
    <t>1302/22</t>
  </si>
  <si>
    <t>RSAMDM59D27L063B</t>
  </si>
  <si>
    <t>SETTANTA7 STUDIO ASSOCIATO</t>
  </si>
  <si>
    <t>135/001</t>
  </si>
  <si>
    <t>138 PA</t>
  </si>
  <si>
    <t>141/88</t>
  </si>
  <si>
    <t>1448/00</t>
  </si>
  <si>
    <t>1449/00</t>
  </si>
  <si>
    <t>145E</t>
  </si>
  <si>
    <t>LSSLRA57M16F025Y</t>
  </si>
  <si>
    <t>15-FE</t>
  </si>
  <si>
    <t>FNTMSM70M28M126F</t>
  </si>
  <si>
    <t>15/FE</t>
  </si>
  <si>
    <t>BETA ANALYTIC INC.</t>
  </si>
  <si>
    <t>FBBPLA60D18A006N</t>
  </si>
  <si>
    <t>MCAGPP41A28E625H</t>
  </si>
  <si>
    <t>17/PA</t>
  </si>
  <si>
    <t>175/00</t>
  </si>
  <si>
    <t>1797/34</t>
  </si>
  <si>
    <t>183/88</t>
  </si>
  <si>
    <t>187 PA</t>
  </si>
  <si>
    <t>SODI SCIENTIFICA SRL</t>
  </si>
  <si>
    <t>187/S</t>
  </si>
  <si>
    <t>1894/00</t>
  </si>
  <si>
    <t>BRBLSS68D18E625M</t>
  </si>
  <si>
    <t>19/22</t>
  </si>
  <si>
    <t>FNGLNE71R50G702G</t>
  </si>
  <si>
    <t>TRDNCL78S05E625V</t>
  </si>
  <si>
    <t>2022FVY000012-17</t>
  </si>
  <si>
    <t>EGAF EDIZIONI SRL</t>
  </si>
  <si>
    <t>2022-V-VS2-923</t>
  </si>
  <si>
    <t>2022-V1-0002774</t>
  </si>
  <si>
    <t>TENDOGGI SERRAMENTI SRL</t>
  </si>
  <si>
    <t>2022-739</t>
  </si>
  <si>
    <t>2022-924</t>
  </si>
  <si>
    <t>2022-989</t>
  </si>
  <si>
    <t>210/2022</t>
  </si>
  <si>
    <t>211/E</t>
  </si>
  <si>
    <t>CARTOTECNICA S.R.L.</t>
  </si>
  <si>
    <t>FLPCDL47C03E625F</t>
  </si>
  <si>
    <t>2/22/PA</t>
  </si>
  <si>
    <t>23/PA</t>
  </si>
  <si>
    <t>TECNOPALI APUANA S.R.L.</t>
  </si>
  <si>
    <t>24/PA</t>
  </si>
  <si>
    <t>243 PA</t>
  </si>
  <si>
    <t>25/E</t>
  </si>
  <si>
    <t>26/EL</t>
  </si>
  <si>
    <t>27/E</t>
  </si>
  <si>
    <t>27PA/2022</t>
  </si>
  <si>
    <t>271/S</t>
  </si>
  <si>
    <t>GSPDRD87P07G912Z</t>
  </si>
  <si>
    <t>2831/34</t>
  </si>
  <si>
    <t>289/2022</t>
  </si>
  <si>
    <t>29-PA-2022</t>
  </si>
  <si>
    <t>NOBILI PUBBLICITA' S.A.S.</t>
  </si>
  <si>
    <t>3/PA</t>
  </si>
  <si>
    <t>30/E</t>
  </si>
  <si>
    <t>3186/34</t>
  </si>
  <si>
    <t>VENTURI FULVIO EDILIZIA SRL</t>
  </si>
  <si>
    <t>34/PA</t>
  </si>
  <si>
    <t>36/PA</t>
  </si>
  <si>
    <t>36/3</t>
  </si>
  <si>
    <t>37/3</t>
  </si>
  <si>
    <t>374/S</t>
  </si>
  <si>
    <t>38/PA</t>
  </si>
  <si>
    <t>38/3</t>
  </si>
  <si>
    <t>39/3</t>
  </si>
  <si>
    <t>BDLGNN69T51A662L</t>
  </si>
  <si>
    <t>RCTGPP72E03E625N</t>
  </si>
  <si>
    <t>4/PA</t>
  </si>
  <si>
    <t>41/PA</t>
  </si>
  <si>
    <t>MMRNDR56C14F458R</t>
  </si>
  <si>
    <t>4/590</t>
  </si>
  <si>
    <t>46/I</t>
  </si>
  <si>
    <t>ANCI TOSCANA</t>
  </si>
  <si>
    <t>477/01</t>
  </si>
  <si>
    <t>MATTEOLI SRL</t>
  </si>
  <si>
    <t>479/22</t>
  </si>
  <si>
    <t>49 / 5000</t>
  </si>
  <si>
    <t>5/PA</t>
  </si>
  <si>
    <t>50 / 5000</t>
  </si>
  <si>
    <t>57 / 5000</t>
  </si>
  <si>
    <t>588/01</t>
  </si>
  <si>
    <t>6/PA</t>
  </si>
  <si>
    <t>CCCLIA65S41E625I</t>
  </si>
  <si>
    <t>DRTGPP67D20A662Q</t>
  </si>
  <si>
    <t>62/BE</t>
  </si>
  <si>
    <t>CSTPLA61M16M126F</t>
  </si>
  <si>
    <t>62/E</t>
  </si>
  <si>
    <t>68/PA</t>
  </si>
  <si>
    <t>7X00997361</t>
  </si>
  <si>
    <t>7X01412097</t>
  </si>
  <si>
    <t>76/E</t>
  </si>
  <si>
    <t>76/001</t>
  </si>
  <si>
    <t>ENTRAINCITTA S.R.L.</t>
  </si>
  <si>
    <t>8/PA</t>
  </si>
  <si>
    <t>8/001</t>
  </si>
  <si>
    <t>90/01</t>
  </si>
  <si>
    <t>94/PA</t>
  </si>
  <si>
    <t>SAVOCA SEBASTIANO</t>
  </si>
  <si>
    <t>SVCSST48A21E463D</t>
  </si>
  <si>
    <t>indicatore di tempestività II trim.2022</t>
  </si>
  <si>
    <t>Amministrazione Debitrice</t>
  </si>
  <si>
    <t>Unita Organizzativa</t>
  </si>
  <si>
    <t>Lotto SDI</t>
  </si>
  <si>
    <t xml:space="preserve">GIORNI DI PAGAMENTO </t>
  </si>
  <si>
    <t>P_LI</t>
  </si>
  <si>
    <t>A8BB03</t>
  </si>
  <si>
    <t>Provincia di Livorno Sviluppo Srl</t>
  </si>
  <si>
    <t>SCALICI &amp; CIUFFARDI S.N.C</t>
  </si>
  <si>
    <t>Amici Giuseppe</t>
  </si>
  <si>
    <t>ILMELOGRANO.NET SOC. COOPERATIVA</t>
  </si>
  <si>
    <t>EDIL GIERRE di Bechelli Roberto &amp; C. SNC</t>
  </si>
  <si>
    <t>IGD SIIQ SPA</t>
  </si>
  <si>
    <t>Itinera Progetti e Ricerche Soc. Coop. Impresa Sociale</t>
  </si>
  <si>
    <t>CALONACI RAFFAELLO</t>
  </si>
  <si>
    <t>CLNRFL90E19G912G</t>
  </si>
  <si>
    <t>MUJER CREAZIONI S.R.L.</t>
  </si>
  <si>
    <t>BARBIERI ALESSIO</t>
  </si>
  <si>
    <t>Dominici Infissi Srls</t>
  </si>
  <si>
    <t>ELETTROTECNICA F.LLI MARINI SNC</t>
  </si>
  <si>
    <t>Lena Marco</t>
  </si>
  <si>
    <t>LNEMRC55S20E625L</t>
  </si>
  <si>
    <t>VODAFONE ITALIA S.p.A.</t>
  </si>
  <si>
    <t>RCCRFL62M11E625W</t>
  </si>
  <si>
    <t>Studio di Ingegneria delle Strutture</t>
  </si>
  <si>
    <t>Petrolab Sardegna di Alessandro Zara</t>
  </si>
  <si>
    <t>Telegranducato di Toscana SRL</t>
  </si>
  <si>
    <t>CIUCCI LIA</t>
  </si>
  <si>
    <t>FUNGHINI ELENA</t>
  </si>
  <si>
    <t>FONDAZIONE TEATRO GOLDONI</t>
  </si>
  <si>
    <t>MODO ANTIQUO SNC di Fedrizzi C. &amp; C.</t>
  </si>
  <si>
    <t>DELLA RAGIONE RICCARDO</t>
  </si>
  <si>
    <t>DLLRCR63E23G535C</t>
  </si>
  <si>
    <t>IMMOBILIARE GENERALE INDUSTRIALE (I.G.I.) s.r.l.</t>
  </si>
  <si>
    <t>BO7TSG</t>
  </si>
  <si>
    <t>MANNUCCI EDILIZIA SRLSU</t>
  </si>
  <si>
    <t>LOMCER S.R.L.</t>
  </si>
  <si>
    <t>ITALPOL SRL</t>
  </si>
  <si>
    <t>ACROBATIC SYSTEM s.r.l.</t>
  </si>
  <si>
    <t>MAPPO GEOGNOSTICA SRL</t>
  </si>
  <si>
    <t>TECNA S.R.L</t>
  </si>
  <si>
    <t>HK1THX</t>
  </si>
  <si>
    <t>Filippi Claudio-Alberto</t>
  </si>
  <si>
    <t>HUJJPZ</t>
  </si>
  <si>
    <t>Fantacci Massimiliano</t>
  </si>
  <si>
    <t>AUTOF. F.LLI INNESTI SIMONE, ENRICO</t>
  </si>
  <si>
    <t>T.T. TECNOSISTEMI S.P.A.</t>
  </si>
  <si>
    <t>IL CARRO SOC.COOP.AGRICOLA</t>
  </si>
  <si>
    <t>NANNI ELBA COOP. AGRICOLO FORE STALE A.R.L</t>
  </si>
  <si>
    <t>PARDI SNC DI PARDI FABIO E MASSIMO</t>
  </si>
  <si>
    <t>GUGLIELMI ENIO &amp; C. S.R.L.</t>
  </si>
  <si>
    <t>BERENICE INTERNATIONAL GROUP SRL</t>
  </si>
  <si>
    <t>ENG Techno di E.Guidotti</t>
  </si>
  <si>
    <t>GDTNRC58E13I138T</t>
  </si>
  <si>
    <t>EMME ERRE IMPIANTI</t>
  </si>
  <si>
    <t>Mediatel Srl</t>
  </si>
  <si>
    <t>DI GABBIA ADOLFO E FIGLIO SRL</t>
  </si>
  <si>
    <t>PCCNII44S21L702G</t>
  </si>
  <si>
    <t>PIOMBINO EDILIZIA SRL</t>
  </si>
  <si>
    <t>Climair Sas di Pisano Nicola &amp; C.</t>
  </si>
  <si>
    <t>AUTOMANIA SRL</t>
  </si>
  <si>
    <t>ENGIE Servizi S.p.A.</t>
  </si>
  <si>
    <t>SANTA GIULIA SAS</t>
  </si>
  <si>
    <t>OFFICINA MECCANICA GASPARRI PIERO DI    GASPARRI EDOARDO</t>
  </si>
  <si>
    <t>M.G. GOMME DI MARRAS &amp; GELSI s.r.l</t>
  </si>
  <si>
    <t>R.V.I. S.r.l.</t>
  </si>
  <si>
    <t>583F</t>
  </si>
  <si>
    <t>584F</t>
  </si>
  <si>
    <t>ITALVERNICI s.r.l.</t>
  </si>
  <si>
    <t>IMPRESA MONNI CLAUDIO &amp; C. - SAS</t>
  </si>
  <si>
    <t>Amg Services S.A.S. di Tamiazzo Mara &amp; C.</t>
  </si>
  <si>
    <t>H6ZG9L</t>
  </si>
  <si>
    <t>CEL NETWORK SRL</t>
  </si>
  <si>
    <t>MIRA FORMAZIONE SRLS</t>
  </si>
  <si>
    <t>CENTRO STUDI ENTI LOCALI Spa</t>
  </si>
  <si>
    <t>CALDARINI &amp; ASSOCIATI SOCIETA' A RESPONSABILITA' LIMITATA</t>
  </si>
  <si>
    <t>512.22</t>
  </si>
  <si>
    <t>Formel s.r.l.</t>
  </si>
  <si>
    <t>CEIDA  srl</t>
  </si>
  <si>
    <t>UPI Emilia-Romagna</t>
  </si>
  <si>
    <t>OPERA SRL</t>
  </si>
  <si>
    <t>615.22</t>
  </si>
  <si>
    <t>674.22</t>
  </si>
  <si>
    <t>MXWIAW</t>
  </si>
  <si>
    <t>ALESSANDRI LAURO</t>
  </si>
  <si>
    <t>Banca Monte dei Paschi di Siena S.p.A.</t>
  </si>
  <si>
    <t>FABBRINI PAOLO</t>
  </si>
  <si>
    <t>NUNWCW</t>
  </si>
  <si>
    <t>Gruppo Informatica e Servizi GIES Srl</t>
  </si>
  <si>
    <t>A.AM.P.S. SpA Soggetta Attivit Controllo e Coordinam. di Retiambiente SpA SU</t>
  </si>
  <si>
    <t>CONSILIA CFO SRL</t>
  </si>
  <si>
    <t>UCPEZO</t>
  </si>
  <si>
    <t>WOLTERS KLUWER ITALIA SRL</t>
  </si>
  <si>
    <t>ADS automated data systems S.p.A.</t>
  </si>
  <si>
    <t>CONSOLVE SRL</t>
  </si>
  <si>
    <t>MICROSTORIA SOCIETA' COOPERATIVA SOCIALE R.L.</t>
  </si>
  <si>
    <t>CUORE LIBURNIA SOCIALE SOC. COOP. ONLUS</t>
  </si>
  <si>
    <t>VFMJSZ</t>
  </si>
  <si>
    <t>GPI S.p.A.</t>
  </si>
  <si>
    <t>Virtual Logic SRL</t>
  </si>
  <si>
    <t>SG SPA</t>
  </si>
  <si>
    <t>NAMIRIAL S.p.A.</t>
  </si>
  <si>
    <t>VZANYT</t>
  </si>
  <si>
    <t>AB TELEMATICA S.R.L.</t>
  </si>
  <si>
    <t>S.T.E. STUDIO TECNICO ERMINI - SERVIZI TECNICI ED ENGINEERING S.R .L.</t>
  </si>
  <si>
    <t>T.S.G. COSTRUZIONI SRL</t>
  </si>
  <si>
    <t>EMM&amp;MME INFORMATICA SRL</t>
  </si>
  <si>
    <t>M.S. COSTRUZIONI - SOCIETA' A RESPONSABILITA' LIMITATA</t>
  </si>
  <si>
    <t>Idrosanitari S.n.c.</t>
  </si>
  <si>
    <t>S.E.T.I. TOSCANA S.R.L.</t>
  </si>
  <si>
    <t>Ing. Angelo Cecchi</t>
  </si>
  <si>
    <t>CASTORANI PAOLO</t>
  </si>
  <si>
    <t>Studio Tecnico Dott. Ing. Alessandro Nanni</t>
  </si>
  <si>
    <t>NNNLSN79T05E715V</t>
  </si>
  <si>
    <t>Termosolare di Raspolli Renzo &amp; C. snc</t>
  </si>
  <si>
    <t>STUDIO INGEO Ingegneri e Geologi Associati</t>
  </si>
  <si>
    <t>D.G.M. srl</t>
  </si>
  <si>
    <t>A&amp;A di Amorini e Azzaro Srl</t>
  </si>
  <si>
    <t>TECNOINDAGINI SRL</t>
  </si>
  <si>
    <t>IMMORALI ANDREA</t>
  </si>
  <si>
    <t>IBIX S.R.L</t>
  </si>
  <si>
    <t>4U7VU6</t>
  </si>
  <si>
    <t>ITALMOTORS DI MARIO RASO</t>
  </si>
  <si>
    <t>di Tredici Nicola EUROCART</t>
  </si>
  <si>
    <t>7EOJA6</t>
  </si>
  <si>
    <t>TECNOPIANI INTERNATIONAL CONSULTANTS  S.R.L.</t>
  </si>
  <si>
    <t>CONSORZIO LIMOUSINE SERVICE</t>
  </si>
  <si>
    <t>RACITI GIUSEPPE</t>
  </si>
  <si>
    <t>simurg consulenze e servizi</t>
  </si>
  <si>
    <t>Dott.GIUSEPPE DIRETTO</t>
  </si>
  <si>
    <t>FCA FLEET &amp; TENDERS S.R.L. VENDITE A ENTI PUBBLICI</t>
  </si>
  <si>
    <t>8IVOV6</t>
  </si>
  <si>
    <t>FASTWEB SpA</t>
  </si>
  <si>
    <t>Poste Italiane S.p.A.</t>
  </si>
  <si>
    <t>Nova AEG S.p.A.</t>
  </si>
  <si>
    <t>TIM  S.p.A.</t>
  </si>
  <si>
    <t>A2A Energia SpA</t>
  </si>
  <si>
    <t>BSD SRL</t>
  </si>
  <si>
    <t>Italiana Petroli S.P.A.</t>
  </si>
  <si>
    <t>Olivetti S.p.A.</t>
  </si>
  <si>
    <t>KUWAIT PETROLEUM ITALIA SPA</t>
  </si>
  <si>
    <t>Edison Energia S.p.A.</t>
  </si>
  <si>
    <t>REPAS LUNCH COUPON SRL</t>
  </si>
  <si>
    <t>MORELLI SERVICE SRL</t>
  </si>
  <si>
    <t>KYOCERA Document Solutions Italia S.p.A.</t>
  </si>
  <si>
    <t>BADALASSI GIOVANNA</t>
  </si>
  <si>
    <t>TIPOGRAFIA FREDIANI S.R.L.</t>
  </si>
  <si>
    <t>Giuriconsult srl</t>
  </si>
  <si>
    <t>AUTODEMOLIZIONE LIVORNESE SRL</t>
  </si>
  <si>
    <t>TELEPASS S.P.A.</t>
  </si>
  <si>
    <t>8QF609</t>
  </si>
  <si>
    <t>Autofficina Tre Erre di Robba Alis</t>
  </si>
  <si>
    <t>RBBLSA58L22L424R</t>
  </si>
  <si>
    <t>Infocamere - Soc.Cons. di Informatica per le Camere di Commercio Italiane p.a.</t>
  </si>
  <si>
    <t>INFO SRL</t>
  </si>
  <si>
    <t>ISTITUTO POLIGRAFICO E ZECCA DELLO STATO S.p.A.</t>
  </si>
  <si>
    <t>Automobile Club d'Italia</t>
  </si>
  <si>
    <t>Non Solo Casseforti di Bargagna Marco</t>
  </si>
  <si>
    <t>OFFICINA MG S.r.l.</t>
  </si>
  <si>
    <t>CONFEZIONI ORSI SRL UNIPERSONALE</t>
  </si>
  <si>
    <t>SPORT RACE SRL</t>
  </si>
  <si>
    <t>CALCOLO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</si>
</sst>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0"/>
      <name val="Arial"/>
      <family val="2"/>
    </font>
    <font>
      <b/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3">
    <xf numFmtId="0" fontId="0" fillId="0" borderId="0" xfId="0"/>
    <xf numFmtId="0" fontId="0" fillId="0" borderId="1" xfId="0" applyBorder="1" applyAlignment="1">
      <alignment horizontal="center" vertical="center"/>
    </xf>
    <xf numFmtId="43" fontId="0" fillId="0" borderId="1" xfId="0" applyNumberFormat="1" applyBorder="1"/>
    <xf numFmtId="0" fontId="0" fillId="2" borderId="1" xfId="0" applyFill="1" applyBorder="1" applyAlignment="1">
      <alignment horizontal="left"/>
    </xf>
    <xf numFmtId="14" fontId="0" fillId="2" borderId="1" xfId="0" applyNumberFormat="1" applyFill="1" applyBorder="1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4" fillId="0" borderId="0" xfId="0" applyFont="1"/>
    <xf numFmtId="43" fontId="0" fillId="2" borderId="1" xfId="0" applyNumberFormat="1" applyFill="1" applyBorder="1"/>
    <xf numFmtId="0" fontId="0" fillId="2" borderId="0" xfId="0" applyFill="1"/>
    <xf numFmtId="0" fontId="0" fillId="0" borderId="1" xfId="0" applyBorder="1" applyAlignment="1">
      <alignment horizontal="center" vertical="center" wrapText="1"/>
    </xf>
    <xf numFmtId="0" fontId="0" fillId="2" borderId="1" xfId="0" applyFill="1" applyBorder="1"/>
    <xf numFmtId="14" fontId="0" fillId="2" borderId="1" xfId="0" applyNumberFormat="1" applyFill="1" applyBorder="1" applyAlignment="1">
      <alignment horizontal="left"/>
    </xf>
    <xf numFmtId="0" fontId="0" fillId="2" borderId="1" xfId="0" applyFill="1" applyBorder="1" applyAlignment="1">
      <alignment horizontal="center"/>
    </xf>
    <xf numFmtId="43" fontId="0" fillId="2" borderId="1" xfId="1" applyFont="1" applyFill="1" applyBorder="1"/>
    <xf numFmtId="14" fontId="0" fillId="2" borderId="1" xfId="0" applyNumberFormat="1" applyFill="1" applyBorder="1" applyAlignment="1">
      <alignment horizontal="center"/>
    </xf>
    <xf numFmtId="0" fontId="0" fillId="0" borderId="1" xfId="0" applyBorder="1" applyAlignment="1">
      <alignment horizontal="center"/>
    </xf>
    <xf numFmtId="43" fontId="3" fillId="2" borderId="1" xfId="1" applyFont="1" applyFill="1" applyBorder="1"/>
    <xf numFmtId="43" fontId="0" fillId="0" borderId="0" xfId="1" applyFont="1"/>
    <xf numFmtId="2" fontId="6" fillId="0" borderId="1" xfId="0" applyNumberFormat="1" applyFont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43" fontId="0" fillId="2" borderId="1" xfId="1" applyFont="1" applyFill="1" applyBorder="1" applyAlignment="1">
      <alignment horizontal="center" vertical="center" wrapText="1"/>
    </xf>
    <xf numFmtId="1" fontId="0" fillId="2" borderId="1" xfId="0" applyNumberFormat="1" applyFill="1" applyBorder="1" applyAlignment="1">
      <alignment horizontal="center" vertical="center" wrapText="1"/>
    </xf>
    <xf numFmtId="1" fontId="0" fillId="2" borderId="1" xfId="0" applyNumberFormat="1" applyFill="1" applyBorder="1" applyAlignment="1">
      <alignment horizontal="center"/>
    </xf>
    <xf numFmtId="1" fontId="0" fillId="0" borderId="0" xfId="0" applyNumberFormat="1" applyAlignment="1">
      <alignment horizontal="center"/>
    </xf>
    <xf numFmtId="1" fontId="0" fillId="0" borderId="0" xfId="0" applyNumberFormat="1"/>
    <xf numFmtId="43" fontId="4" fillId="2" borderId="1" xfId="1" applyFont="1" applyFill="1" applyBorder="1" applyAlignment="1">
      <alignment horizontal="center" vertical="center" wrapText="1"/>
    </xf>
    <xf numFmtId="43" fontId="4" fillId="2" borderId="1" xfId="1" applyFont="1" applyFill="1" applyBorder="1" applyAlignment="1">
      <alignment horizontal="center"/>
    </xf>
    <xf numFmtId="43" fontId="5" fillId="2" borderId="1" xfId="1" applyFont="1" applyFill="1" applyBorder="1" applyAlignment="1">
      <alignment horizontal="center"/>
    </xf>
    <xf numFmtId="43" fontId="4" fillId="0" borderId="0" xfId="1" applyFont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43" fontId="6" fillId="0" borderId="1" xfId="1" applyFont="1" applyBorder="1" applyAlignment="1">
      <alignment horizontal="center"/>
    </xf>
  </cellXfs>
  <cellStyles count="2">
    <cellStyle name="Migliaia" xfId="1" builtinId="3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07"/>
  <sheetViews>
    <sheetView tabSelected="1" topLeftCell="D290" workbookViewId="0">
      <selection activeCell="M307" sqref="M307"/>
    </sheetView>
  </sheetViews>
  <sheetFormatPr defaultRowHeight="15" x14ac:dyDescent="0.25"/>
  <cols>
    <col min="3" max="3" width="52.7109375" customWidth="1"/>
    <col min="4" max="4" width="22.42578125" customWidth="1"/>
    <col min="5" max="5" width="16.140625" customWidth="1"/>
    <col min="6" max="6" width="12.28515625" customWidth="1"/>
    <col min="7" max="7" width="11" bestFit="1" customWidth="1"/>
    <col min="8" max="8" width="19.85546875" style="25" bestFit="1" customWidth="1"/>
    <col min="9" max="9" width="16.140625" bestFit="1" customWidth="1"/>
    <col min="10" max="10" width="20.140625" bestFit="1" customWidth="1"/>
    <col min="11" max="11" width="17.7109375" style="7" customWidth="1"/>
    <col min="12" max="12" width="15.5703125" bestFit="1" customWidth="1"/>
    <col min="14" max="14" width="12.5703125" customWidth="1"/>
    <col min="15" max="15" width="16.7109375" hidden="1" customWidth="1"/>
  </cols>
  <sheetData>
    <row r="1" spans="1:15" ht="45" x14ac:dyDescent="0.25">
      <c r="A1" s="20" t="s">
        <v>200</v>
      </c>
      <c r="B1" s="20" t="s">
        <v>201</v>
      </c>
      <c r="C1" s="20" t="s">
        <v>0</v>
      </c>
      <c r="D1" s="20" t="s">
        <v>1</v>
      </c>
      <c r="E1" s="20" t="s">
        <v>2</v>
      </c>
      <c r="F1" s="20" t="s">
        <v>3</v>
      </c>
      <c r="G1" s="20" t="s">
        <v>202</v>
      </c>
      <c r="H1" s="22" t="s">
        <v>4</v>
      </c>
      <c r="I1" s="21" t="s">
        <v>5</v>
      </c>
      <c r="J1" s="20" t="s">
        <v>6</v>
      </c>
      <c r="K1" s="26" t="s">
        <v>7</v>
      </c>
      <c r="L1" s="20" t="s">
        <v>8</v>
      </c>
      <c r="M1" s="20" t="s">
        <v>9</v>
      </c>
      <c r="N1" s="10" t="s">
        <v>203</v>
      </c>
      <c r="O1" s="1" t="s">
        <v>360</v>
      </c>
    </row>
    <row r="2" spans="1:15" x14ac:dyDescent="0.25">
      <c r="A2" s="11" t="s">
        <v>204</v>
      </c>
      <c r="B2" s="11" t="s">
        <v>205</v>
      </c>
      <c r="C2" s="11" t="s">
        <v>206</v>
      </c>
      <c r="D2" s="3">
        <v>1334410493</v>
      </c>
      <c r="E2" s="12">
        <v>44645</v>
      </c>
      <c r="F2" s="12">
        <v>44645</v>
      </c>
      <c r="G2" s="11">
        <v>6945956093</v>
      </c>
      <c r="H2" s="23">
        <v>11</v>
      </c>
      <c r="I2" s="14">
        <v>28000</v>
      </c>
      <c r="J2" s="15">
        <v>44704</v>
      </c>
      <c r="K2" s="27">
        <v>22950.82</v>
      </c>
      <c r="L2" s="4">
        <v>44657</v>
      </c>
      <c r="M2" s="11">
        <v>-47</v>
      </c>
      <c r="N2" s="16">
        <f>L2-F2</f>
        <v>12</v>
      </c>
      <c r="O2" s="2">
        <f>M2*K2</f>
        <v>-1078688.54</v>
      </c>
    </row>
    <row r="3" spans="1:15" x14ac:dyDescent="0.25">
      <c r="A3" s="11" t="s">
        <v>204</v>
      </c>
      <c r="B3" s="11" t="s">
        <v>205</v>
      </c>
      <c r="C3" s="11" t="s">
        <v>207</v>
      </c>
      <c r="D3" s="3">
        <v>966780496</v>
      </c>
      <c r="E3" s="12">
        <v>44645</v>
      </c>
      <c r="F3" s="12">
        <v>44645</v>
      </c>
      <c r="G3" s="11">
        <v>6947685673</v>
      </c>
      <c r="H3" s="23">
        <v>39</v>
      </c>
      <c r="I3" s="14">
        <v>1464</v>
      </c>
      <c r="J3" s="15">
        <v>44705</v>
      </c>
      <c r="K3" s="27">
        <v>1200</v>
      </c>
      <c r="L3" s="4">
        <v>44656</v>
      </c>
      <c r="M3" s="11">
        <v>-49</v>
      </c>
      <c r="N3" s="16">
        <f t="shared" ref="N3:N66" si="0">L3-F3</f>
        <v>11</v>
      </c>
      <c r="O3" s="2">
        <f t="shared" ref="O3:O66" si="1">M3*K3</f>
        <v>-58800</v>
      </c>
    </row>
    <row r="4" spans="1:15" x14ac:dyDescent="0.25">
      <c r="A4" s="11" t="s">
        <v>204</v>
      </c>
      <c r="B4" s="11" t="s">
        <v>205</v>
      </c>
      <c r="C4" s="11" t="s">
        <v>152</v>
      </c>
      <c r="D4" s="3">
        <v>307530493</v>
      </c>
      <c r="E4" s="12">
        <v>44649</v>
      </c>
      <c r="F4" s="12">
        <v>44649</v>
      </c>
      <c r="G4" s="11">
        <v>6959136695</v>
      </c>
      <c r="H4" s="23" t="s">
        <v>153</v>
      </c>
      <c r="I4" s="14">
        <v>1983.72</v>
      </c>
      <c r="J4" s="15">
        <v>44705</v>
      </c>
      <c r="K4" s="27">
        <v>1626</v>
      </c>
      <c r="L4" s="4">
        <v>44656</v>
      </c>
      <c r="M4" s="11">
        <v>-49</v>
      </c>
      <c r="N4" s="16">
        <f t="shared" si="0"/>
        <v>7</v>
      </c>
      <c r="O4" s="2">
        <f t="shared" si="1"/>
        <v>-79674</v>
      </c>
    </row>
    <row r="5" spans="1:15" x14ac:dyDescent="0.25">
      <c r="A5" s="11" t="s">
        <v>204</v>
      </c>
      <c r="B5" s="11" t="s">
        <v>205</v>
      </c>
      <c r="C5" s="11" t="s">
        <v>80</v>
      </c>
      <c r="D5" s="3">
        <v>1167470499</v>
      </c>
      <c r="E5" s="12">
        <v>44657</v>
      </c>
      <c r="F5" s="12">
        <v>44657</v>
      </c>
      <c r="G5" s="11">
        <v>7004429647</v>
      </c>
      <c r="H5" s="23" t="s">
        <v>81</v>
      </c>
      <c r="I5" s="14">
        <v>6700</v>
      </c>
      <c r="J5" s="15">
        <v>44687</v>
      </c>
      <c r="K5" s="27">
        <v>6090.91</v>
      </c>
      <c r="L5" s="4">
        <v>44662</v>
      </c>
      <c r="M5" s="11">
        <v>-25</v>
      </c>
      <c r="N5" s="16">
        <f t="shared" si="0"/>
        <v>5</v>
      </c>
      <c r="O5" s="2">
        <f t="shared" si="1"/>
        <v>-152272.75</v>
      </c>
    </row>
    <row r="6" spans="1:15" x14ac:dyDescent="0.25">
      <c r="A6" s="11" t="s">
        <v>204</v>
      </c>
      <c r="B6" s="11" t="s">
        <v>205</v>
      </c>
      <c r="C6" s="11" t="s">
        <v>94</v>
      </c>
      <c r="D6" s="3">
        <v>1607770490</v>
      </c>
      <c r="E6" s="12">
        <v>44657</v>
      </c>
      <c r="F6" s="12">
        <v>44657</v>
      </c>
      <c r="G6" s="11">
        <v>7005217189</v>
      </c>
      <c r="H6" s="23" t="s">
        <v>95</v>
      </c>
      <c r="I6" s="14">
        <v>3294</v>
      </c>
      <c r="J6" s="15">
        <v>44686</v>
      </c>
      <c r="K6" s="27">
        <v>2700</v>
      </c>
      <c r="L6" s="4">
        <v>44662</v>
      </c>
      <c r="M6" s="11">
        <v>-24</v>
      </c>
      <c r="N6" s="16">
        <f t="shared" si="0"/>
        <v>5</v>
      </c>
      <c r="O6" s="2">
        <f t="shared" si="1"/>
        <v>-64800</v>
      </c>
    </row>
    <row r="7" spans="1:15" x14ac:dyDescent="0.25">
      <c r="A7" s="11" t="s">
        <v>204</v>
      </c>
      <c r="B7" s="11" t="s">
        <v>205</v>
      </c>
      <c r="C7" s="11" t="s">
        <v>94</v>
      </c>
      <c r="D7" s="3">
        <v>1607770490</v>
      </c>
      <c r="E7" s="12">
        <v>44657</v>
      </c>
      <c r="F7" s="12">
        <v>44657</v>
      </c>
      <c r="G7" s="11">
        <v>7006323110</v>
      </c>
      <c r="H7" s="23" t="s">
        <v>138</v>
      </c>
      <c r="I7" s="14">
        <v>4734</v>
      </c>
      <c r="J7" s="15">
        <v>44687</v>
      </c>
      <c r="K7" s="27">
        <v>3880.33</v>
      </c>
      <c r="L7" s="4">
        <v>44665</v>
      </c>
      <c r="M7" s="11">
        <v>-22</v>
      </c>
      <c r="N7" s="16">
        <f t="shared" si="0"/>
        <v>8</v>
      </c>
      <c r="O7" s="2">
        <f t="shared" si="1"/>
        <v>-85367.26</v>
      </c>
    </row>
    <row r="8" spans="1:15" x14ac:dyDescent="0.25">
      <c r="A8" s="11" t="s">
        <v>204</v>
      </c>
      <c r="B8" s="11" t="s">
        <v>205</v>
      </c>
      <c r="C8" s="11" t="s">
        <v>208</v>
      </c>
      <c r="D8" s="3" t="s">
        <v>113</v>
      </c>
      <c r="E8" s="12">
        <v>44657</v>
      </c>
      <c r="F8" s="12">
        <v>44657</v>
      </c>
      <c r="G8" s="11">
        <v>7008083797</v>
      </c>
      <c r="H8" s="23" t="s">
        <v>141</v>
      </c>
      <c r="I8" s="14">
        <v>23760</v>
      </c>
      <c r="J8" s="15">
        <v>44715</v>
      </c>
      <c r="K8" s="27">
        <v>21600</v>
      </c>
      <c r="L8" s="4">
        <v>44662</v>
      </c>
      <c r="M8" s="11">
        <v>-53</v>
      </c>
      <c r="N8" s="16">
        <f t="shared" si="0"/>
        <v>5</v>
      </c>
      <c r="O8" s="2">
        <f t="shared" si="1"/>
        <v>-1144800</v>
      </c>
    </row>
    <row r="9" spans="1:15" x14ac:dyDescent="0.25">
      <c r="A9" s="11" t="s">
        <v>204</v>
      </c>
      <c r="B9" s="11" t="s">
        <v>205</v>
      </c>
      <c r="C9" s="11" t="s">
        <v>209</v>
      </c>
      <c r="D9" s="3">
        <v>9728140964</v>
      </c>
      <c r="E9" s="12">
        <v>44658</v>
      </c>
      <c r="F9" s="12">
        <v>44658</v>
      </c>
      <c r="G9" s="11">
        <v>7011158798</v>
      </c>
      <c r="H9" s="23">
        <v>364</v>
      </c>
      <c r="I9" s="14">
        <v>222.53</v>
      </c>
      <c r="J9" s="15">
        <v>44712</v>
      </c>
      <c r="K9" s="27">
        <v>182.4</v>
      </c>
      <c r="L9" s="4">
        <v>44665</v>
      </c>
      <c r="M9" s="11">
        <v>-47</v>
      </c>
      <c r="N9" s="16">
        <f t="shared" si="0"/>
        <v>7</v>
      </c>
      <c r="O9" s="2">
        <f t="shared" si="1"/>
        <v>-8572.8000000000011</v>
      </c>
    </row>
    <row r="10" spans="1:15" x14ac:dyDescent="0.25">
      <c r="A10" s="11" t="s">
        <v>204</v>
      </c>
      <c r="B10" s="11" t="s">
        <v>205</v>
      </c>
      <c r="C10" s="11" t="s">
        <v>210</v>
      </c>
      <c r="D10" s="3">
        <v>1292360490</v>
      </c>
      <c r="E10" s="12">
        <v>44658</v>
      </c>
      <c r="F10" s="12">
        <v>44658</v>
      </c>
      <c r="G10" s="11">
        <v>7011167050</v>
      </c>
      <c r="H10" s="23" t="s">
        <v>143</v>
      </c>
      <c r="I10" s="14">
        <v>22997</v>
      </c>
      <c r="J10" s="15">
        <v>44718</v>
      </c>
      <c r="K10" s="27">
        <v>18850</v>
      </c>
      <c r="L10" s="4">
        <v>44662</v>
      </c>
      <c r="M10" s="11">
        <v>-56</v>
      </c>
      <c r="N10" s="16">
        <f t="shared" si="0"/>
        <v>4</v>
      </c>
      <c r="O10" s="2">
        <f t="shared" si="1"/>
        <v>-1055600</v>
      </c>
    </row>
    <row r="11" spans="1:15" x14ac:dyDescent="0.25">
      <c r="A11" s="11" t="s">
        <v>204</v>
      </c>
      <c r="B11" s="11" t="s">
        <v>205</v>
      </c>
      <c r="C11" s="11" t="s">
        <v>211</v>
      </c>
      <c r="D11" s="3">
        <v>397420399</v>
      </c>
      <c r="E11" s="12">
        <v>44658</v>
      </c>
      <c r="F11" s="12">
        <v>44658</v>
      </c>
      <c r="G11" s="11">
        <v>7014698411</v>
      </c>
      <c r="H11" s="23" t="s">
        <v>59</v>
      </c>
      <c r="I11" s="14">
        <v>7320</v>
      </c>
      <c r="J11" s="15">
        <v>44688</v>
      </c>
      <c r="K11" s="27">
        <v>6000</v>
      </c>
      <c r="L11" s="4">
        <v>44677</v>
      </c>
      <c r="M11" s="11">
        <v>-11</v>
      </c>
      <c r="N11" s="16">
        <f t="shared" si="0"/>
        <v>19</v>
      </c>
      <c r="O11" s="2">
        <f t="shared" si="1"/>
        <v>-66000</v>
      </c>
    </row>
    <row r="12" spans="1:15" x14ac:dyDescent="0.25">
      <c r="A12" s="11" t="s">
        <v>204</v>
      </c>
      <c r="B12" s="11" t="s">
        <v>205</v>
      </c>
      <c r="C12" s="11" t="s">
        <v>130</v>
      </c>
      <c r="D12" s="3">
        <v>1076230497</v>
      </c>
      <c r="E12" s="12">
        <v>44659</v>
      </c>
      <c r="F12" s="12">
        <v>44659</v>
      </c>
      <c r="G12" s="11">
        <v>7020839496</v>
      </c>
      <c r="H12" s="23">
        <v>202211000004</v>
      </c>
      <c r="I12" s="14">
        <v>1122.4000000000001</v>
      </c>
      <c r="J12" s="15">
        <v>44689</v>
      </c>
      <c r="K12" s="27">
        <v>920</v>
      </c>
      <c r="L12" s="4">
        <v>44666</v>
      </c>
      <c r="M12" s="11">
        <v>-23</v>
      </c>
      <c r="N12" s="16">
        <f t="shared" si="0"/>
        <v>7</v>
      </c>
      <c r="O12" s="2">
        <f t="shared" si="1"/>
        <v>-21160</v>
      </c>
    </row>
    <row r="13" spans="1:15" x14ac:dyDescent="0.25">
      <c r="A13" s="11" t="s">
        <v>204</v>
      </c>
      <c r="B13" s="11" t="s">
        <v>205</v>
      </c>
      <c r="C13" s="11" t="s">
        <v>212</v>
      </c>
      <c r="D13" s="3">
        <v>1170260499</v>
      </c>
      <c r="E13" s="12">
        <v>44662</v>
      </c>
      <c r="F13" s="12">
        <v>44662</v>
      </c>
      <c r="G13" s="11">
        <v>7036094589</v>
      </c>
      <c r="H13" s="23" t="s">
        <v>187</v>
      </c>
      <c r="I13" s="14">
        <v>12600</v>
      </c>
      <c r="J13" s="15">
        <v>44719</v>
      </c>
      <c r="K13" s="27">
        <v>12600</v>
      </c>
      <c r="L13" s="4">
        <v>44671</v>
      </c>
      <c r="M13" s="11">
        <v>-48</v>
      </c>
      <c r="N13" s="16">
        <f t="shared" si="0"/>
        <v>9</v>
      </c>
      <c r="O13" s="2">
        <f t="shared" si="1"/>
        <v>-604800</v>
      </c>
    </row>
    <row r="14" spans="1:15" x14ac:dyDescent="0.25">
      <c r="A14" s="11" t="s">
        <v>204</v>
      </c>
      <c r="B14" s="11" t="s">
        <v>205</v>
      </c>
      <c r="C14" s="11" t="s">
        <v>213</v>
      </c>
      <c r="D14" s="3" t="s">
        <v>214</v>
      </c>
      <c r="E14" s="12">
        <v>44662</v>
      </c>
      <c r="F14" s="12">
        <v>44662</v>
      </c>
      <c r="G14" s="11">
        <v>7042288849</v>
      </c>
      <c r="H14" s="23" t="s">
        <v>31</v>
      </c>
      <c r="I14" s="14">
        <v>5929.2</v>
      </c>
      <c r="J14" s="15">
        <v>44692</v>
      </c>
      <c r="K14" s="27">
        <v>4860</v>
      </c>
      <c r="L14" s="4">
        <v>44665</v>
      </c>
      <c r="M14" s="11">
        <v>-27</v>
      </c>
      <c r="N14" s="16">
        <f t="shared" si="0"/>
        <v>3</v>
      </c>
      <c r="O14" s="2">
        <f t="shared" si="1"/>
        <v>-131220</v>
      </c>
    </row>
    <row r="15" spans="1:15" x14ac:dyDescent="0.25">
      <c r="A15" s="11" t="s">
        <v>204</v>
      </c>
      <c r="B15" s="11" t="s">
        <v>205</v>
      </c>
      <c r="C15" s="11" t="s">
        <v>206</v>
      </c>
      <c r="D15" s="3">
        <v>1334410493</v>
      </c>
      <c r="E15" s="12">
        <v>44664</v>
      </c>
      <c r="F15" s="12">
        <v>44664</v>
      </c>
      <c r="G15" s="11">
        <v>7054712492</v>
      </c>
      <c r="H15" s="23">
        <v>14</v>
      </c>
      <c r="I15" s="14">
        <v>29360</v>
      </c>
      <c r="J15" s="15">
        <v>44723</v>
      </c>
      <c r="K15" s="27">
        <v>24065.57</v>
      </c>
      <c r="L15" s="4">
        <v>44677</v>
      </c>
      <c r="M15" s="11">
        <v>-46</v>
      </c>
      <c r="N15" s="16">
        <f t="shared" si="0"/>
        <v>13</v>
      </c>
      <c r="O15" s="2">
        <f t="shared" si="1"/>
        <v>-1107016.22</v>
      </c>
    </row>
    <row r="16" spans="1:15" x14ac:dyDescent="0.25">
      <c r="A16" s="11" t="s">
        <v>204</v>
      </c>
      <c r="B16" s="11" t="s">
        <v>205</v>
      </c>
      <c r="C16" s="11" t="s">
        <v>215</v>
      </c>
      <c r="D16" s="3">
        <v>1125190536</v>
      </c>
      <c r="E16" s="12">
        <v>44666</v>
      </c>
      <c r="F16" s="12">
        <v>44666</v>
      </c>
      <c r="G16" s="11">
        <v>7075171318</v>
      </c>
      <c r="H16" s="23" t="s">
        <v>171</v>
      </c>
      <c r="I16" s="14">
        <v>1165.28</v>
      </c>
      <c r="J16" s="15">
        <v>44696</v>
      </c>
      <c r="K16" s="27">
        <v>955.15</v>
      </c>
      <c r="L16" s="4">
        <v>44679</v>
      </c>
      <c r="M16" s="11">
        <v>-17</v>
      </c>
      <c r="N16" s="16">
        <f t="shared" si="0"/>
        <v>13</v>
      </c>
      <c r="O16" s="2">
        <f t="shared" si="1"/>
        <v>-16237.55</v>
      </c>
    </row>
    <row r="17" spans="1:15" x14ac:dyDescent="0.25">
      <c r="A17" s="11" t="s">
        <v>204</v>
      </c>
      <c r="B17" s="11" t="s">
        <v>205</v>
      </c>
      <c r="C17" s="11" t="s">
        <v>216</v>
      </c>
      <c r="D17" s="3" t="s">
        <v>122</v>
      </c>
      <c r="E17" s="12">
        <v>44665</v>
      </c>
      <c r="F17" s="12">
        <v>44665</v>
      </c>
      <c r="G17" s="11">
        <v>7079263403</v>
      </c>
      <c r="H17" s="23">
        <v>25</v>
      </c>
      <c r="I17" s="14">
        <v>3172</v>
      </c>
      <c r="J17" s="15">
        <v>44726</v>
      </c>
      <c r="K17" s="27">
        <v>2600</v>
      </c>
      <c r="L17" s="4">
        <v>44671</v>
      </c>
      <c r="M17" s="11">
        <v>-55</v>
      </c>
      <c r="N17" s="16">
        <f t="shared" si="0"/>
        <v>6</v>
      </c>
      <c r="O17" s="2">
        <f t="shared" si="1"/>
        <v>-143000</v>
      </c>
    </row>
    <row r="18" spans="1:15" x14ac:dyDescent="0.25">
      <c r="A18" s="11" t="s">
        <v>204</v>
      </c>
      <c r="B18" s="11" t="s">
        <v>205</v>
      </c>
      <c r="C18" s="11" t="s">
        <v>217</v>
      </c>
      <c r="D18" s="3">
        <v>1862420492</v>
      </c>
      <c r="E18" s="12">
        <v>44669</v>
      </c>
      <c r="F18" s="12">
        <v>44669</v>
      </c>
      <c r="G18" s="11">
        <v>7094801309</v>
      </c>
      <c r="H18" s="23">
        <v>55</v>
      </c>
      <c r="I18" s="14">
        <v>3123.2</v>
      </c>
      <c r="J18" s="15">
        <v>44699</v>
      </c>
      <c r="K18" s="27">
        <v>2560</v>
      </c>
      <c r="L18" s="4">
        <v>44678</v>
      </c>
      <c r="M18" s="11">
        <v>-21</v>
      </c>
      <c r="N18" s="16">
        <f t="shared" si="0"/>
        <v>9</v>
      </c>
      <c r="O18" s="2">
        <f t="shared" si="1"/>
        <v>-53760</v>
      </c>
    </row>
    <row r="19" spans="1:15" x14ac:dyDescent="0.25">
      <c r="A19" s="11" t="s">
        <v>204</v>
      </c>
      <c r="B19" s="11" t="s">
        <v>205</v>
      </c>
      <c r="C19" s="11" t="s">
        <v>218</v>
      </c>
      <c r="D19" s="3">
        <v>937170496</v>
      </c>
      <c r="E19" s="12">
        <v>44677</v>
      </c>
      <c r="F19" s="12">
        <v>44677</v>
      </c>
      <c r="G19" s="11">
        <v>7110893624</v>
      </c>
      <c r="H19" s="23">
        <v>44649</v>
      </c>
      <c r="I19" s="14">
        <v>11510.7</v>
      </c>
      <c r="J19" s="15">
        <v>44742</v>
      </c>
      <c r="K19" s="27">
        <v>9435</v>
      </c>
      <c r="L19" s="4">
        <v>44679</v>
      </c>
      <c r="M19" s="11">
        <v>-63</v>
      </c>
      <c r="N19" s="16">
        <f t="shared" si="0"/>
        <v>2</v>
      </c>
      <c r="O19" s="2">
        <f t="shared" si="1"/>
        <v>-594405</v>
      </c>
    </row>
    <row r="20" spans="1:15" x14ac:dyDescent="0.25">
      <c r="A20" s="11" t="s">
        <v>204</v>
      </c>
      <c r="B20" s="11" t="s">
        <v>205</v>
      </c>
      <c r="C20" s="11" t="s">
        <v>207</v>
      </c>
      <c r="D20" s="3">
        <v>966780496</v>
      </c>
      <c r="E20" s="12">
        <v>44678</v>
      </c>
      <c r="F20" s="12">
        <v>44678</v>
      </c>
      <c r="G20" s="11">
        <v>7137647092</v>
      </c>
      <c r="H20" s="23">
        <v>51</v>
      </c>
      <c r="I20" s="14">
        <v>1464</v>
      </c>
      <c r="J20" s="15">
        <v>44737</v>
      </c>
      <c r="K20" s="27">
        <v>1200</v>
      </c>
      <c r="L20" s="4">
        <v>44686</v>
      </c>
      <c r="M20" s="11">
        <v>-51</v>
      </c>
      <c r="N20" s="16">
        <f t="shared" si="0"/>
        <v>8</v>
      </c>
      <c r="O20" s="2">
        <f t="shared" si="1"/>
        <v>-61200</v>
      </c>
    </row>
    <row r="21" spans="1:15" x14ac:dyDescent="0.25">
      <c r="A21" s="11" t="s">
        <v>204</v>
      </c>
      <c r="B21" s="11" t="s">
        <v>205</v>
      </c>
      <c r="C21" s="11" t="s">
        <v>210</v>
      </c>
      <c r="D21" s="3">
        <v>1292360490</v>
      </c>
      <c r="E21" s="12">
        <v>44678</v>
      </c>
      <c r="F21" s="12">
        <v>44678</v>
      </c>
      <c r="G21" s="11">
        <v>7141373469</v>
      </c>
      <c r="H21" s="23" t="s">
        <v>145</v>
      </c>
      <c r="I21" s="14">
        <v>4514</v>
      </c>
      <c r="J21" s="15">
        <v>44738</v>
      </c>
      <c r="K21" s="27">
        <v>3700</v>
      </c>
      <c r="L21" s="4">
        <v>44685</v>
      </c>
      <c r="M21" s="11">
        <v>-53</v>
      </c>
      <c r="N21" s="16">
        <f t="shared" si="0"/>
        <v>7</v>
      </c>
      <c r="O21" s="2">
        <f t="shared" si="1"/>
        <v>-196100</v>
      </c>
    </row>
    <row r="22" spans="1:15" x14ac:dyDescent="0.25">
      <c r="A22" s="11" t="s">
        <v>204</v>
      </c>
      <c r="B22" s="11" t="s">
        <v>205</v>
      </c>
      <c r="C22" s="11" t="s">
        <v>219</v>
      </c>
      <c r="D22" s="3" t="s">
        <v>220</v>
      </c>
      <c r="E22" s="12">
        <v>44678</v>
      </c>
      <c r="F22" s="12">
        <v>44678</v>
      </c>
      <c r="G22" s="11">
        <v>7142135354</v>
      </c>
      <c r="H22" s="23">
        <v>9</v>
      </c>
      <c r="I22" s="14">
        <v>1720.2</v>
      </c>
      <c r="J22" s="15">
        <v>44736</v>
      </c>
      <c r="K22" s="27">
        <v>1410</v>
      </c>
      <c r="L22" s="4">
        <v>44690</v>
      </c>
      <c r="M22" s="11">
        <v>-46</v>
      </c>
      <c r="N22" s="16">
        <f t="shared" si="0"/>
        <v>12</v>
      </c>
      <c r="O22" s="2">
        <f t="shared" si="1"/>
        <v>-64860</v>
      </c>
    </row>
    <row r="23" spans="1:15" x14ac:dyDescent="0.25">
      <c r="A23" s="11" t="s">
        <v>204</v>
      </c>
      <c r="B23" s="11" t="s">
        <v>205</v>
      </c>
      <c r="C23" s="11" t="s">
        <v>221</v>
      </c>
      <c r="D23" s="3">
        <v>93026890017</v>
      </c>
      <c r="E23" s="12">
        <v>44681</v>
      </c>
      <c r="F23" s="12">
        <v>44681</v>
      </c>
      <c r="G23" s="11">
        <v>7161283704</v>
      </c>
      <c r="H23" s="23" t="s">
        <v>10</v>
      </c>
      <c r="I23" s="14">
        <v>973.56</v>
      </c>
      <c r="J23" s="15">
        <v>44711</v>
      </c>
      <c r="K23" s="27">
        <v>798</v>
      </c>
      <c r="L23" s="4">
        <v>44685</v>
      </c>
      <c r="M23" s="11">
        <v>-26</v>
      </c>
      <c r="N23" s="16">
        <f t="shared" si="0"/>
        <v>4</v>
      </c>
      <c r="O23" s="2">
        <f t="shared" si="1"/>
        <v>-20748</v>
      </c>
    </row>
    <row r="24" spans="1:15" x14ac:dyDescent="0.25">
      <c r="A24" s="11" t="s">
        <v>204</v>
      </c>
      <c r="B24" s="11" t="s">
        <v>205</v>
      </c>
      <c r="C24" s="11" t="s">
        <v>86</v>
      </c>
      <c r="D24" s="3" t="s">
        <v>222</v>
      </c>
      <c r="E24" s="12">
        <v>44684</v>
      </c>
      <c r="F24" s="12">
        <v>44684</v>
      </c>
      <c r="G24" s="11">
        <v>7173407166</v>
      </c>
      <c r="H24" s="23" t="s">
        <v>87</v>
      </c>
      <c r="I24" s="14">
        <v>253</v>
      </c>
      <c r="J24" s="15">
        <v>44714</v>
      </c>
      <c r="K24" s="27">
        <v>207.38</v>
      </c>
      <c r="L24" s="4">
        <v>44687</v>
      </c>
      <c r="M24" s="11">
        <v>-27</v>
      </c>
      <c r="N24" s="16">
        <f t="shared" si="0"/>
        <v>3</v>
      </c>
      <c r="O24" s="2">
        <f t="shared" si="1"/>
        <v>-5599.26</v>
      </c>
    </row>
    <row r="25" spans="1:15" x14ac:dyDescent="0.25">
      <c r="A25" s="11" t="s">
        <v>204</v>
      </c>
      <c r="B25" s="11" t="s">
        <v>205</v>
      </c>
      <c r="C25" s="11" t="s">
        <v>211</v>
      </c>
      <c r="D25" s="3">
        <v>397420399</v>
      </c>
      <c r="E25" s="12">
        <v>44690</v>
      </c>
      <c r="F25" s="12">
        <v>44690</v>
      </c>
      <c r="G25" s="11">
        <v>7192740089</v>
      </c>
      <c r="H25" s="23" t="s">
        <v>60</v>
      </c>
      <c r="I25" s="14">
        <v>7320</v>
      </c>
      <c r="J25" s="15">
        <v>44716</v>
      </c>
      <c r="K25" s="27">
        <v>6000</v>
      </c>
      <c r="L25" s="4">
        <v>44701</v>
      </c>
      <c r="M25" s="11">
        <v>-15</v>
      </c>
      <c r="N25" s="16">
        <f t="shared" si="0"/>
        <v>11</v>
      </c>
      <c r="O25" s="2">
        <f t="shared" si="1"/>
        <v>-90000</v>
      </c>
    </row>
    <row r="26" spans="1:15" x14ac:dyDescent="0.25">
      <c r="A26" s="11" t="s">
        <v>204</v>
      </c>
      <c r="B26" s="11" t="s">
        <v>205</v>
      </c>
      <c r="C26" s="11" t="s">
        <v>223</v>
      </c>
      <c r="D26" s="3">
        <v>1292670500</v>
      </c>
      <c r="E26" s="12">
        <v>44688</v>
      </c>
      <c r="F26" s="12">
        <v>44688</v>
      </c>
      <c r="G26" s="11">
        <v>7202830143</v>
      </c>
      <c r="H26" s="23" t="s">
        <v>181</v>
      </c>
      <c r="I26" s="14">
        <v>47580</v>
      </c>
      <c r="J26" s="15">
        <v>44718</v>
      </c>
      <c r="K26" s="27">
        <v>47580</v>
      </c>
      <c r="L26" s="4">
        <v>44708</v>
      </c>
      <c r="M26" s="11">
        <v>-10</v>
      </c>
      <c r="N26" s="16">
        <f t="shared" si="0"/>
        <v>20</v>
      </c>
      <c r="O26" s="2">
        <f t="shared" si="1"/>
        <v>-475800</v>
      </c>
    </row>
    <row r="27" spans="1:15" x14ac:dyDescent="0.25">
      <c r="A27" s="11" t="s">
        <v>204</v>
      </c>
      <c r="B27" s="11" t="s">
        <v>205</v>
      </c>
      <c r="C27" s="11" t="s">
        <v>212</v>
      </c>
      <c r="D27" s="3">
        <v>1170260499</v>
      </c>
      <c r="E27" s="12">
        <v>44688</v>
      </c>
      <c r="F27" s="12">
        <v>44688</v>
      </c>
      <c r="G27" s="11">
        <v>7205172741</v>
      </c>
      <c r="H27" s="23" t="s">
        <v>196</v>
      </c>
      <c r="I27" s="14">
        <v>36064.26</v>
      </c>
      <c r="J27" s="15">
        <v>44717</v>
      </c>
      <c r="K27" s="27">
        <v>36064.26</v>
      </c>
      <c r="L27" s="4">
        <v>44708</v>
      </c>
      <c r="M27" s="11">
        <v>-9</v>
      </c>
      <c r="N27" s="16">
        <f t="shared" si="0"/>
        <v>20</v>
      </c>
      <c r="O27" s="2">
        <f t="shared" si="1"/>
        <v>-324578.34000000003</v>
      </c>
    </row>
    <row r="28" spans="1:15" x14ac:dyDescent="0.25">
      <c r="A28" s="11" t="s">
        <v>204</v>
      </c>
      <c r="B28" s="11" t="s">
        <v>205</v>
      </c>
      <c r="C28" s="11" t="s">
        <v>80</v>
      </c>
      <c r="D28" s="3">
        <v>1167470499</v>
      </c>
      <c r="E28" s="12">
        <v>44688</v>
      </c>
      <c r="F28" s="12">
        <v>44688</v>
      </c>
      <c r="G28" s="11">
        <v>7208925736</v>
      </c>
      <c r="H28" s="23" t="s">
        <v>82</v>
      </c>
      <c r="I28" s="14">
        <v>6700</v>
      </c>
      <c r="J28" s="15">
        <v>44718</v>
      </c>
      <c r="K28" s="27">
        <v>6090.91</v>
      </c>
      <c r="L28" s="4">
        <v>44699</v>
      </c>
      <c r="M28" s="11">
        <v>-19</v>
      </c>
      <c r="N28" s="16">
        <f t="shared" si="0"/>
        <v>11</v>
      </c>
      <c r="O28" s="2">
        <f t="shared" si="1"/>
        <v>-115727.29</v>
      </c>
    </row>
    <row r="29" spans="1:15" x14ac:dyDescent="0.25">
      <c r="A29" s="11" t="s">
        <v>204</v>
      </c>
      <c r="B29" s="11" t="s">
        <v>205</v>
      </c>
      <c r="C29" s="11" t="s">
        <v>224</v>
      </c>
      <c r="D29" s="3" t="s">
        <v>14</v>
      </c>
      <c r="E29" s="12">
        <v>44691</v>
      </c>
      <c r="F29" s="12">
        <v>44691</v>
      </c>
      <c r="G29" s="11">
        <v>7226638988</v>
      </c>
      <c r="H29" s="23" t="s">
        <v>15</v>
      </c>
      <c r="I29" s="14">
        <v>410</v>
      </c>
      <c r="J29" s="15">
        <v>44722</v>
      </c>
      <c r="K29" s="27">
        <v>410</v>
      </c>
      <c r="L29" s="4">
        <v>44699</v>
      </c>
      <c r="M29" s="11">
        <v>-23</v>
      </c>
      <c r="N29" s="16">
        <f t="shared" si="0"/>
        <v>8</v>
      </c>
      <c r="O29" s="2">
        <f t="shared" si="1"/>
        <v>-9430</v>
      </c>
    </row>
    <row r="30" spans="1:15" x14ac:dyDescent="0.25">
      <c r="A30" s="11" t="s">
        <v>204</v>
      </c>
      <c r="B30" s="11" t="s">
        <v>205</v>
      </c>
      <c r="C30" s="11" t="s">
        <v>225</v>
      </c>
      <c r="D30" s="3">
        <v>353780497</v>
      </c>
      <c r="E30" s="12">
        <v>44706</v>
      </c>
      <c r="F30" s="12">
        <v>44706</v>
      </c>
      <c r="G30" s="11">
        <v>7327266807</v>
      </c>
      <c r="H30" s="23" t="s">
        <v>144</v>
      </c>
      <c r="I30" s="14">
        <v>915</v>
      </c>
      <c r="J30" s="15">
        <v>44773</v>
      </c>
      <c r="K30" s="27">
        <v>750</v>
      </c>
      <c r="L30" s="4">
        <v>44712</v>
      </c>
      <c r="M30" s="11">
        <v>-61</v>
      </c>
      <c r="N30" s="16">
        <f t="shared" si="0"/>
        <v>6</v>
      </c>
      <c r="O30" s="2">
        <f t="shared" si="1"/>
        <v>-45750</v>
      </c>
    </row>
    <row r="31" spans="1:15" x14ac:dyDescent="0.25">
      <c r="A31" s="11" t="s">
        <v>204</v>
      </c>
      <c r="B31" s="11" t="s">
        <v>205</v>
      </c>
      <c r="C31" s="11" t="s">
        <v>207</v>
      </c>
      <c r="D31" s="3">
        <v>966780496</v>
      </c>
      <c r="E31" s="12">
        <v>44707</v>
      </c>
      <c r="F31" s="12">
        <v>44707</v>
      </c>
      <c r="G31" s="11">
        <v>7334958332</v>
      </c>
      <c r="H31" s="23">
        <v>66</v>
      </c>
      <c r="I31" s="14">
        <v>1464</v>
      </c>
      <c r="J31" s="15">
        <v>44767</v>
      </c>
      <c r="K31" s="27">
        <v>1200</v>
      </c>
      <c r="L31" s="4">
        <v>44712</v>
      </c>
      <c r="M31" s="11">
        <v>-55</v>
      </c>
      <c r="N31" s="16">
        <f t="shared" si="0"/>
        <v>5</v>
      </c>
      <c r="O31" s="2">
        <f t="shared" si="1"/>
        <v>-66000</v>
      </c>
    </row>
    <row r="32" spans="1:15" x14ac:dyDescent="0.25">
      <c r="A32" s="11" t="s">
        <v>204</v>
      </c>
      <c r="B32" s="11" t="s">
        <v>205</v>
      </c>
      <c r="C32" s="11" t="s">
        <v>226</v>
      </c>
      <c r="D32" s="3" t="s">
        <v>182</v>
      </c>
      <c r="E32" s="12">
        <v>44708</v>
      </c>
      <c r="F32" s="12">
        <v>44708</v>
      </c>
      <c r="G32" s="11">
        <v>7337101945</v>
      </c>
      <c r="H32" s="23" t="s">
        <v>181</v>
      </c>
      <c r="I32" s="14">
        <v>451.4</v>
      </c>
      <c r="J32" s="15">
        <v>44736</v>
      </c>
      <c r="K32" s="27">
        <v>370</v>
      </c>
      <c r="L32" s="4">
        <v>44713</v>
      </c>
      <c r="M32" s="11">
        <v>-23</v>
      </c>
      <c r="N32" s="16">
        <f t="shared" si="0"/>
        <v>5</v>
      </c>
      <c r="O32" s="2">
        <f t="shared" si="1"/>
        <v>-8510</v>
      </c>
    </row>
    <row r="33" spans="1:15" x14ac:dyDescent="0.25">
      <c r="A33" s="11" t="s">
        <v>204</v>
      </c>
      <c r="B33" s="11" t="s">
        <v>205</v>
      </c>
      <c r="C33" s="11" t="s">
        <v>208</v>
      </c>
      <c r="D33" s="3" t="s">
        <v>113</v>
      </c>
      <c r="E33" s="12">
        <v>44713</v>
      </c>
      <c r="F33" s="12">
        <v>44713</v>
      </c>
      <c r="G33" s="11">
        <v>7371769213</v>
      </c>
      <c r="H33" s="23" t="s">
        <v>157</v>
      </c>
      <c r="I33" s="14">
        <v>23760</v>
      </c>
      <c r="J33" s="15">
        <v>44772</v>
      </c>
      <c r="K33" s="27">
        <v>21600</v>
      </c>
      <c r="L33" s="4">
        <v>44722</v>
      </c>
      <c r="M33" s="11">
        <v>-50</v>
      </c>
      <c r="N33" s="16">
        <f t="shared" si="0"/>
        <v>9</v>
      </c>
      <c r="O33" s="2">
        <f t="shared" si="1"/>
        <v>-1080000</v>
      </c>
    </row>
    <row r="34" spans="1:15" x14ac:dyDescent="0.25">
      <c r="A34" s="11" t="s">
        <v>204</v>
      </c>
      <c r="B34" s="11" t="s">
        <v>205</v>
      </c>
      <c r="C34" s="11" t="s">
        <v>80</v>
      </c>
      <c r="D34" s="3">
        <v>1167470499</v>
      </c>
      <c r="E34" s="12">
        <v>44719</v>
      </c>
      <c r="F34" s="12">
        <v>44719</v>
      </c>
      <c r="G34" s="11">
        <v>7398760220</v>
      </c>
      <c r="H34" s="23" t="s">
        <v>83</v>
      </c>
      <c r="I34" s="14">
        <v>6700</v>
      </c>
      <c r="J34" s="15">
        <v>44749</v>
      </c>
      <c r="K34" s="27">
        <v>6090.91</v>
      </c>
      <c r="L34" s="4">
        <v>44725</v>
      </c>
      <c r="M34" s="11">
        <v>-24</v>
      </c>
      <c r="N34" s="16">
        <f t="shared" si="0"/>
        <v>6</v>
      </c>
      <c r="O34" s="2">
        <f t="shared" si="1"/>
        <v>-146181.84</v>
      </c>
    </row>
    <row r="35" spans="1:15" x14ac:dyDescent="0.25">
      <c r="A35" s="11" t="s">
        <v>204</v>
      </c>
      <c r="B35" s="11" t="s">
        <v>205</v>
      </c>
      <c r="C35" s="11" t="s">
        <v>227</v>
      </c>
      <c r="D35" s="3" t="s">
        <v>124</v>
      </c>
      <c r="E35" s="12">
        <v>44722</v>
      </c>
      <c r="F35" s="12">
        <v>44722</v>
      </c>
      <c r="G35" s="11">
        <v>7416503379</v>
      </c>
      <c r="H35" s="23">
        <v>2</v>
      </c>
      <c r="I35" s="14">
        <v>1625</v>
      </c>
      <c r="J35" s="15">
        <v>44804</v>
      </c>
      <c r="K35" s="27">
        <v>1625</v>
      </c>
      <c r="L35" s="4">
        <v>44732</v>
      </c>
      <c r="M35" s="11">
        <v>-72</v>
      </c>
      <c r="N35" s="16">
        <f t="shared" si="0"/>
        <v>10</v>
      </c>
      <c r="O35" s="2">
        <f t="shared" si="1"/>
        <v>-117000</v>
      </c>
    </row>
    <row r="36" spans="1:15" x14ac:dyDescent="0.25">
      <c r="A36" s="11" t="s">
        <v>204</v>
      </c>
      <c r="B36" s="11" t="s">
        <v>205</v>
      </c>
      <c r="C36" s="11" t="s">
        <v>228</v>
      </c>
      <c r="D36" s="3">
        <v>92082880490</v>
      </c>
      <c r="E36" s="12">
        <v>44721</v>
      </c>
      <c r="F36" s="12">
        <v>44721</v>
      </c>
      <c r="G36" s="11">
        <v>7416593614</v>
      </c>
      <c r="H36" s="23">
        <v>44604</v>
      </c>
      <c r="I36" s="14">
        <v>9272</v>
      </c>
      <c r="J36" s="15">
        <v>44751</v>
      </c>
      <c r="K36" s="27">
        <v>7600</v>
      </c>
      <c r="L36" s="4">
        <v>44733</v>
      </c>
      <c r="M36" s="11">
        <v>-18</v>
      </c>
      <c r="N36" s="16">
        <f t="shared" si="0"/>
        <v>12</v>
      </c>
      <c r="O36" s="2">
        <f t="shared" si="1"/>
        <v>-136800</v>
      </c>
    </row>
    <row r="37" spans="1:15" x14ac:dyDescent="0.25">
      <c r="A37" s="11" t="s">
        <v>204</v>
      </c>
      <c r="B37" s="11" t="s">
        <v>205</v>
      </c>
      <c r="C37" s="11" t="s">
        <v>229</v>
      </c>
      <c r="D37" s="3">
        <v>10462080150</v>
      </c>
      <c r="E37" s="12">
        <v>44722</v>
      </c>
      <c r="F37" s="12">
        <v>44722</v>
      </c>
      <c r="G37" s="11">
        <v>7423983318</v>
      </c>
      <c r="H37" s="23" t="s">
        <v>194</v>
      </c>
      <c r="I37" s="14">
        <v>2806</v>
      </c>
      <c r="J37" s="15">
        <v>44752</v>
      </c>
      <c r="K37" s="27">
        <v>2300</v>
      </c>
      <c r="L37" s="4">
        <v>44739</v>
      </c>
      <c r="M37" s="11">
        <v>-13</v>
      </c>
      <c r="N37" s="16">
        <f t="shared" si="0"/>
        <v>17</v>
      </c>
      <c r="O37" s="2">
        <f t="shared" si="1"/>
        <v>-29900</v>
      </c>
    </row>
    <row r="38" spans="1:15" x14ac:dyDescent="0.25">
      <c r="A38" s="11" t="s">
        <v>204</v>
      </c>
      <c r="B38" s="11" t="s">
        <v>205</v>
      </c>
      <c r="C38" s="11" t="s">
        <v>206</v>
      </c>
      <c r="D38" s="3">
        <v>1334410493</v>
      </c>
      <c r="E38" s="12">
        <v>44726</v>
      </c>
      <c r="F38" s="12">
        <v>44726</v>
      </c>
      <c r="G38" s="11">
        <v>7448216174</v>
      </c>
      <c r="H38" s="23">
        <v>21</v>
      </c>
      <c r="I38" s="14">
        <v>45000.01</v>
      </c>
      <c r="J38" s="15">
        <v>44786</v>
      </c>
      <c r="K38" s="27">
        <v>36885.25</v>
      </c>
      <c r="L38" s="4">
        <v>44727</v>
      </c>
      <c r="M38" s="11">
        <v>-59</v>
      </c>
      <c r="N38" s="16">
        <f t="shared" si="0"/>
        <v>1</v>
      </c>
      <c r="O38" s="2">
        <f t="shared" si="1"/>
        <v>-2176229.75</v>
      </c>
    </row>
    <row r="39" spans="1:15" x14ac:dyDescent="0.25">
      <c r="A39" s="11" t="s">
        <v>204</v>
      </c>
      <c r="B39" s="11" t="s">
        <v>205</v>
      </c>
      <c r="C39" s="11" t="s">
        <v>230</v>
      </c>
      <c r="D39" s="3" t="s">
        <v>231</v>
      </c>
      <c r="E39" s="12">
        <v>44727</v>
      </c>
      <c r="F39" s="12">
        <v>44727</v>
      </c>
      <c r="G39" s="11">
        <v>7456903175</v>
      </c>
      <c r="H39" s="23" t="s">
        <v>85</v>
      </c>
      <c r="I39" s="14">
        <v>4880</v>
      </c>
      <c r="J39" s="15">
        <v>44757</v>
      </c>
      <c r="K39" s="27">
        <v>4000</v>
      </c>
      <c r="L39" s="4">
        <v>44740</v>
      </c>
      <c r="M39" s="11">
        <v>-17</v>
      </c>
      <c r="N39" s="16">
        <f t="shared" si="0"/>
        <v>13</v>
      </c>
      <c r="O39" s="2">
        <f t="shared" si="1"/>
        <v>-68000</v>
      </c>
    </row>
    <row r="40" spans="1:15" x14ac:dyDescent="0.25">
      <c r="A40" s="11" t="s">
        <v>204</v>
      </c>
      <c r="B40" s="11" t="s">
        <v>205</v>
      </c>
      <c r="C40" s="11" t="s">
        <v>232</v>
      </c>
      <c r="D40" s="3">
        <v>809070485</v>
      </c>
      <c r="E40" s="12">
        <v>44728</v>
      </c>
      <c r="F40" s="12">
        <v>44728</v>
      </c>
      <c r="G40" s="11">
        <v>7465618702</v>
      </c>
      <c r="H40" s="23">
        <v>60</v>
      </c>
      <c r="I40" s="14">
        <v>20130</v>
      </c>
      <c r="J40" s="15">
        <v>44758</v>
      </c>
      <c r="K40" s="27">
        <v>12210</v>
      </c>
      <c r="L40" s="4">
        <v>44742</v>
      </c>
      <c r="M40" s="11">
        <v>-16</v>
      </c>
      <c r="N40" s="16">
        <f t="shared" si="0"/>
        <v>14</v>
      </c>
      <c r="O40" s="2">
        <f t="shared" si="1"/>
        <v>-195360</v>
      </c>
    </row>
    <row r="41" spans="1:15" x14ac:dyDescent="0.25">
      <c r="A41" s="11" t="s">
        <v>204</v>
      </c>
      <c r="B41" s="11" t="s">
        <v>205</v>
      </c>
      <c r="C41" s="11" t="s">
        <v>232</v>
      </c>
      <c r="D41" s="3">
        <v>809070485</v>
      </c>
      <c r="E41" s="12">
        <v>44728</v>
      </c>
      <c r="F41" s="12">
        <v>44728</v>
      </c>
      <c r="G41" s="11">
        <v>7465618702</v>
      </c>
      <c r="H41" s="23">
        <v>60</v>
      </c>
      <c r="I41" s="14">
        <v>20130</v>
      </c>
      <c r="J41" s="15">
        <v>44758</v>
      </c>
      <c r="K41" s="27">
        <v>4290</v>
      </c>
      <c r="L41" s="4">
        <v>44739</v>
      </c>
      <c r="M41" s="11">
        <v>-19</v>
      </c>
      <c r="N41" s="16">
        <f t="shared" si="0"/>
        <v>11</v>
      </c>
      <c r="O41" s="2">
        <f t="shared" si="1"/>
        <v>-81510</v>
      </c>
    </row>
    <row r="42" spans="1:15" x14ac:dyDescent="0.25">
      <c r="A42" s="11" t="s">
        <v>204</v>
      </c>
      <c r="B42" s="11" t="s">
        <v>233</v>
      </c>
      <c r="C42" s="11" t="s">
        <v>100</v>
      </c>
      <c r="D42" s="3">
        <v>10119920014</v>
      </c>
      <c r="E42" s="12">
        <v>44637</v>
      </c>
      <c r="F42" s="12">
        <v>44637</v>
      </c>
      <c r="G42" s="11">
        <v>6899470147</v>
      </c>
      <c r="H42" s="23" t="s">
        <v>191</v>
      </c>
      <c r="I42" s="14">
        <v>81932.759999999995</v>
      </c>
      <c r="J42" s="15">
        <v>44662</v>
      </c>
      <c r="K42" s="27">
        <v>81932.759999999995</v>
      </c>
      <c r="L42" s="4">
        <v>44657</v>
      </c>
      <c r="M42" s="11">
        <v>-5</v>
      </c>
      <c r="N42" s="16">
        <f t="shared" si="0"/>
        <v>20</v>
      </c>
      <c r="O42" s="2">
        <f t="shared" si="1"/>
        <v>-409663.8</v>
      </c>
    </row>
    <row r="43" spans="1:15" x14ac:dyDescent="0.25">
      <c r="A43" s="11" t="s">
        <v>204</v>
      </c>
      <c r="B43" s="11" t="s">
        <v>233</v>
      </c>
      <c r="C43" s="11" t="s">
        <v>234</v>
      </c>
      <c r="D43" s="3">
        <v>1769540491</v>
      </c>
      <c r="E43" s="12">
        <v>44648</v>
      </c>
      <c r="F43" s="12">
        <v>44648</v>
      </c>
      <c r="G43" s="11">
        <v>6957036399</v>
      </c>
      <c r="H43" s="23">
        <v>47</v>
      </c>
      <c r="I43" s="14">
        <v>11971.07</v>
      </c>
      <c r="J43" s="15">
        <v>44708</v>
      </c>
      <c r="K43" s="27">
        <v>9812.35</v>
      </c>
      <c r="L43" s="4">
        <v>44664</v>
      </c>
      <c r="M43" s="11">
        <v>-44</v>
      </c>
      <c r="N43" s="16">
        <f t="shared" si="0"/>
        <v>16</v>
      </c>
      <c r="O43" s="2">
        <f t="shared" si="1"/>
        <v>-431743.4</v>
      </c>
    </row>
    <row r="44" spans="1:15" x14ac:dyDescent="0.25">
      <c r="A44" s="11" t="s">
        <v>204</v>
      </c>
      <c r="B44" s="11" t="s">
        <v>233</v>
      </c>
      <c r="C44" s="11" t="s">
        <v>235</v>
      </c>
      <c r="D44" s="3">
        <v>132120460</v>
      </c>
      <c r="E44" s="12">
        <v>44663</v>
      </c>
      <c r="F44" s="12">
        <v>44663</v>
      </c>
      <c r="G44" s="11">
        <v>7043638845</v>
      </c>
      <c r="H44" s="23" t="s">
        <v>71</v>
      </c>
      <c r="I44" s="14">
        <v>25668.87</v>
      </c>
      <c r="J44" s="15">
        <v>44723</v>
      </c>
      <c r="K44" s="27">
        <v>21040.06</v>
      </c>
      <c r="L44" s="4">
        <v>44665</v>
      </c>
      <c r="M44" s="11">
        <v>-58</v>
      </c>
      <c r="N44" s="16">
        <f t="shared" si="0"/>
        <v>2</v>
      </c>
      <c r="O44" s="2">
        <f t="shared" si="1"/>
        <v>-1220323.48</v>
      </c>
    </row>
    <row r="45" spans="1:15" x14ac:dyDescent="0.25">
      <c r="A45" s="11" t="s">
        <v>204</v>
      </c>
      <c r="B45" s="11" t="s">
        <v>233</v>
      </c>
      <c r="C45" s="11" t="s">
        <v>100</v>
      </c>
      <c r="D45" s="3">
        <v>10119920014</v>
      </c>
      <c r="E45" s="12">
        <v>44680</v>
      </c>
      <c r="F45" s="12">
        <v>44680</v>
      </c>
      <c r="G45" s="11">
        <v>7154850656</v>
      </c>
      <c r="H45" s="23" t="s">
        <v>101</v>
      </c>
      <c r="I45" s="14">
        <v>35114.04</v>
      </c>
      <c r="J45" s="15">
        <v>44710</v>
      </c>
      <c r="K45" s="27">
        <v>35114.04</v>
      </c>
      <c r="L45" s="4">
        <v>44708</v>
      </c>
      <c r="M45" s="11">
        <v>-2</v>
      </c>
      <c r="N45" s="16">
        <f t="shared" si="0"/>
        <v>28</v>
      </c>
      <c r="O45" s="2">
        <f t="shared" si="1"/>
        <v>-70228.08</v>
      </c>
    </row>
    <row r="46" spans="1:15" x14ac:dyDescent="0.25">
      <c r="A46" s="11" t="s">
        <v>204</v>
      </c>
      <c r="B46" s="11" t="s">
        <v>233</v>
      </c>
      <c r="C46" s="11" t="s">
        <v>236</v>
      </c>
      <c r="D46" s="3">
        <v>2057260222</v>
      </c>
      <c r="E46" s="12">
        <v>44706</v>
      </c>
      <c r="F46" s="12">
        <v>44706</v>
      </c>
      <c r="G46" s="11">
        <v>7324350027</v>
      </c>
      <c r="H46" s="23" t="s">
        <v>72</v>
      </c>
      <c r="I46" s="14">
        <v>15859.18</v>
      </c>
      <c r="J46" s="15">
        <v>44742</v>
      </c>
      <c r="K46" s="27">
        <v>12999.33</v>
      </c>
      <c r="L46" s="4">
        <v>44722</v>
      </c>
      <c r="M46" s="11">
        <v>-20</v>
      </c>
      <c r="N46" s="16">
        <f t="shared" si="0"/>
        <v>16</v>
      </c>
      <c r="O46" s="2">
        <f t="shared" si="1"/>
        <v>-259986.6</v>
      </c>
    </row>
    <row r="47" spans="1:15" x14ac:dyDescent="0.25">
      <c r="A47" s="11" t="s">
        <v>204</v>
      </c>
      <c r="B47" s="11" t="s">
        <v>233</v>
      </c>
      <c r="C47" s="11" t="s">
        <v>236</v>
      </c>
      <c r="D47" s="3">
        <v>2057260222</v>
      </c>
      <c r="E47" s="12">
        <v>44706</v>
      </c>
      <c r="F47" s="12">
        <v>44706</v>
      </c>
      <c r="G47" s="11">
        <v>7324391934</v>
      </c>
      <c r="H47" s="23" t="s">
        <v>73</v>
      </c>
      <c r="I47" s="14">
        <v>1180.3499999999999</v>
      </c>
      <c r="J47" s="15">
        <v>44742</v>
      </c>
      <c r="K47" s="27">
        <v>967.5</v>
      </c>
      <c r="L47" s="4">
        <v>44722</v>
      </c>
      <c r="M47" s="11">
        <v>-20</v>
      </c>
      <c r="N47" s="16">
        <f t="shared" si="0"/>
        <v>16</v>
      </c>
      <c r="O47" s="2">
        <f t="shared" si="1"/>
        <v>-19350</v>
      </c>
    </row>
    <row r="48" spans="1:15" x14ac:dyDescent="0.25">
      <c r="A48" s="11" t="s">
        <v>204</v>
      </c>
      <c r="B48" s="11" t="s">
        <v>233</v>
      </c>
      <c r="C48" s="11" t="s">
        <v>237</v>
      </c>
      <c r="D48" s="3">
        <v>1680440490</v>
      </c>
      <c r="E48" s="12">
        <v>44707</v>
      </c>
      <c r="F48" s="12">
        <v>44707</v>
      </c>
      <c r="G48" s="11">
        <v>7329815984</v>
      </c>
      <c r="H48" s="23">
        <v>117</v>
      </c>
      <c r="I48" s="14">
        <v>2074</v>
      </c>
      <c r="J48" s="15">
        <v>44766</v>
      </c>
      <c r="K48" s="27">
        <v>1700</v>
      </c>
      <c r="L48" s="4">
        <v>44726</v>
      </c>
      <c r="M48" s="11">
        <v>-40</v>
      </c>
      <c r="N48" s="16">
        <f t="shared" si="0"/>
        <v>19</v>
      </c>
      <c r="O48" s="2">
        <f t="shared" si="1"/>
        <v>-68000</v>
      </c>
    </row>
    <row r="49" spans="1:15" x14ac:dyDescent="0.25">
      <c r="A49" s="11" t="s">
        <v>204</v>
      </c>
      <c r="B49" s="11" t="s">
        <v>233</v>
      </c>
      <c r="C49" s="11" t="s">
        <v>238</v>
      </c>
      <c r="D49" s="3">
        <v>2019570460</v>
      </c>
      <c r="E49" s="12">
        <v>44707</v>
      </c>
      <c r="F49" s="12">
        <v>44707</v>
      </c>
      <c r="G49" s="11">
        <v>7330149020</v>
      </c>
      <c r="H49" s="23">
        <v>122</v>
      </c>
      <c r="I49" s="14">
        <v>4129.7</v>
      </c>
      <c r="J49" s="15">
        <v>44773</v>
      </c>
      <c r="K49" s="27">
        <v>3385</v>
      </c>
      <c r="L49" s="4">
        <v>44722</v>
      </c>
      <c r="M49" s="11">
        <v>-51</v>
      </c>
      <c r="N49" s="16">
        <f t="shared" si="0"/>
        <v>15</v>
      </c>
      <c r="O49" s="2">
        <f t="shared" si="1"/>
        <v>-172635</v>
      </c>
    </row>
    <row r="50" spans="1:15" x14ac:dyDescent="0.25">
      <c r="A50" s="11" t="s">
        <v>204</v>
      </c>
      <c r="B50" s="11" t="s">
        <v>233</v>
      </c>
      <c r="C50" s="11" t="s">
        <v>238</v>
      </c>
      <c r="D50" s="3">
        <v>2019570460</v>
      </c>
      <c r="E50" s="12">
        <v>44707</v>
      </c>
      <c r="F50" s="12">
        <v>44707</v>
      </c>
      <c r="G50" s="11">
        <v>7330149033</v>
      </c>
      <c r="H50" s="23">
        <v>123</v>
      </c>
      <c r="I50" s="14">
        <v>4257.8</v>
      </c>
      <c r="J50" s="15">
        <v>44773</v>
      </c>
      <c r="K50" s="27">
        <v>3490</v>
      </c>
      <c r="L50" s="4">
        <v>44722</v>
      </c>
      <c r="M50" s="11">
        <v>-51</v>
      </c>
      <c r="N50" s="16">
        <f t="shared" si="0"/>
        <v>15</v>
      </c>
      <c r="O50" s="2">
        <f t="shared" si="1"/>
        <v>-177990</v>
      </c>
    </row>
    <row r="51" spans="1:15" x14ac:dyDescent="0.25">
      <c r="A51" s="11" t="s">
        <v>204</v>
      </c>
      <c r="B51" s="11" t="s">
        <v>233</v>
      </c>
      <c r="C51" s="11" t="s">
        <v>239</v>
      </c>
      <c r="D51" s="3">
        <v>1358250510</v>
      </c>
      <c r="E51" s="12">
        <v>44721</v>
      </c>
      <c r="F51" s="12">
        <v>44721</v>
      </c>
      <c r="G51" s="11">
        <v>7417709030</v>
      </c>
      <c r="H51" s="23" t="s">
        <v>134</v>
      </c>
      <c r="I51" s="14">
        <v>18517.77</v>
      </c>
      <c r="J51" s="15">
        <v>44773</v>
      </c>
      <c r="K51" s="27">
        <v>15178.5</v>
      </c>
      <c r="L51" s="4">
        <v>44732</v>
      </c>
      <c r="M51" s="11">
        <v>-41</v>
      </c>
      <c r="N51" s="16">
        <f t="shared" si="0"/>
        <v>11</v>
      </c>
      <c r="O51" s="2">
        <f t="shared" si="1"/>
        <v>-622318.5</v>
      </c>
    </row>
    <row r="52" spans="1:15" x14ac:dyDescent="0.25">
      <c r="A52" s="11" t="s">
        <v>204</v>
      </c>
      <c r="B52" s="11" t="s">
        <v>240</v>
      </c>
      <c r="C52" s="11" t="s">
        <v>241</v>
      </c>
      <c r="D52" s="3" t="s">
        <v>137</v>
      </c>
      <c r="E52" s="12">
        <v>44644</v>
      </c>
      <c r="F52" s="12">
        <v>44644</v>
      </c>
      <c r="G52" s="11">
        <v>6938808751</v>
      </c>
      <c r="H52" s="23">
        <v>22</v>
      </c>
      <c r="I52" s="14">
        <v>643.79</v>
      </c>
      <c r="J52" s="15">
        <v>44674</v>
      </c>
      <c r="K52" s="27">
        <v>643.79</v>
      </c>
      <c r="L52" s="4">
        <v>44656</v>
      </c>
      <c r="M52" s="11">
        <v>-18</v>
      </c>
      <c r="N52" s="16">
        <f t="shared" si="0"/>
        <v>12</v>
      </c>
      <c r="O52" s="2">
        <f t="shared" si="1"/>
        <v>-11588.22</v>
      </c>
    </row>
    <row r="53" spans="1:15" x14ac:dyDescent="0.25">
      <c r="A53" s="11" t="s">
        <v>204</v>
      </c>
      <c r="B53" s="11" t="s">
        <v>240</v>
      </c>
      <c r="C53" s="11" t="s">
        <v>197</v>
      </c>
      <c r="D53" s="3" t="s">
        <v>198</v>
      </c>
      <c r="E53" s="12">
        <v>44634</v>
      </c>
      <c r="F53" s="12">
        <v>44748</v>
      </c>
      <c r="G53" s="11"/>
      <c r="H53" s="23">
        <v>1</v>
      </c>
      <c r="I53" s="14">
        <v>450</v>
      </c>
      <c r="J53" s="15">
        <v>44664</v>
      </c>
      <c r="K53" s="27">
        <v>450</v>
      </c>
      <c r="L53" s="4">
        <v>44656</v>
      </c>
      <c r="M53" s="11">
        <v>-8</v>
      </c>
      <c r="N53" s="16">
        <f t="shared" si="0"/>
        <v>-92</v>
      </c>
      <c r="O53" s="2">
        <f t="shared" si="1"/>
        <v>-3600</v>
      </c>
    </row>
    <row r="54" spans="1:15" x14ac:dyDescent="0.25">
      <c r="A54" s="11" t="s">
        <v>204</v>
      </c>
      <c r="B54" s="11" t="s">
        <v>242</v>
      </c>
      <c r="C54" s="11" t="s">
        <v>243</v>
      </c>
      <c r="D54" s="3" t="s">
        <v>109</v>
      </c>
      <c r="E54" s="12">
        <v>44638</v>
      </c>
      <c r="F54" s="12">
        <v>44638</v>
      </c>
      <c r="G54" s="11">
        <v>6907250820</v>
      </c>
      <c r="H54" s="23" t="s">
        <v>110</v>
      </c>
      <c r="I54" s="14">
        <v>2410.7199999999998</v>
      </c>
      <c r="J54" s="15">
        <v>44668</v>
      </c>
      <c r="K54" s="27">
        <v>2410.7199999999998</v>
      </c>
      <c r="L54" s="4">
        <v>44656</v>
      </c>
      <c r="M54" s="11">
        <v>-12</v>
      </c>
      <c r="N54" s="16">
        <f t="shared" si="0"/>
        <v>18</v>
      </c>
      <c r="O54" s="2">
        <f t="shared" si="1"/>
        <v>-28928.639999999999</v>
      </c>
    </row>
    <row r="55" spans="1:15" x14ac:dyDescent="0.25">
      <c r="A55" s="11" t="s">
        <v>204</v>
      </c>
      <c r="B55" s="11" t="s">
        <v>242</v>
      </c>
      <c r="C55" s="11" t="s">
        <v>244</v>
      </c>
      <c r="D55" s="3">
        <v>1346760505</v>
      </c>
      <c r="E55" s="12">
        <v>44643</v>
      </c>
      <c r="F55" s="12">
        <v>44643</v>
      </c>
      <c r="G55" s="11">
        <v>6933018212</v>
      </c>
      <c r="H55" s="23">
        <v>16</v>
      </c>
      <c r="I55" s="14">
        <v>4112.62</v>
      </c>
      <c r="J55" s="15">
        <v>44673</v>
      </c>
      <c r="K55" s="27">
        <v>3371</v>
      </c>
      <c r="L55" s="4">
        <v>44662</v>
      </c>
      <c r="M55" s="11">
        <v>-11</v>
      </c>
      <c r="N55" s="16">
        <f t="shared" si="0"/>
        <v>19</v>
      </c>
      <c r="O55" s="2">
        <f t="shared" si="1"/>
        <v>-37081</v>
      </c>
    </row>
    <row r="56" spans="1:15" x14ac:dyDescent="0.25">
      <c r="A56" s="11" t="s">
        <v>204</v>
      </c>
      <c r="B56" s="11" t="s">
        <v>242</v>
      </c>
      <c r="C56" s="11" t="s">
        <v>245</v>
      </c>
      <c r="D56" s="3">
        <v>3509620484</v>
      </c>
      <c r="E56" s="12">
        <v>44648</v>
      </c>
      <c r="F56" s="12">
        <v>44648</v>
      </c>
      <c r="G56" s="11">
        <v>6953780491</v>
      </c>
      <c r="H56" s="23">
        <v>2912</v>
      </c>
      <c r="I56" s="14">
        <v>30076.1</v>
      </c>
      <c r="J56" s="15">
        <v>44712</v>
      </c>
      <c r="K56" s="27">
        <v>24652.53</v>
      </c>
      <c r="L56" s="4">
        <v>44664</v>
      </c>
      <c r="M56" s="11">
        <v>-48</v>
      </c>
      <c r="N56" s="16">
        <f t="shared" si="0"/>
        <v>16</v>
      </c>
      <c r="O56" s="2">
        <f t="shared" si="1"/>
        <v>-1183321.44</v>
      </c>
    </row>
    <row r="57" spans="1:15" x14ac:dyDescent="0.25">
      <c r="A57" s="11" t="s">
        <v>204</v>
      </c>
      <c r="B57" s="11" t="s">
        <v>242</v>
      </c>
      <c r="C57" s="11" t="s">
        <v>246</v>
      </c>
      <c r="D57" s="3">
        <v>657860490</v>
      </c>
      <c r="E57" s="12">
        <v>44649</v>
      </c>
      <c r="F57" s="12">
        <v>44649</v>
      </c>
      <c r="G57" s="11">
        <v>6960071624</v>
      </c>
      <c r="H57" s="23" t="s">
        <v>139</v>
      </c>
      <c r="I57" s="14">
        <v>17507.23</v>
      </c>
      <c r="J57" s="15">
        <v>44741</v>
      </c>
      <c r="K57" s="27">
        <v>14350.19</v>
      </c>
      <c r="L57" s="4">
        <v>44652</v>
      </c>
      <c r="M57" s="11">
        <v>-89</v>
      </c>
      <c r="N57" s="16">
        <f t="shared" si="0"/>
        <v>3</v>
      </c>
      <c r="O57" s="2">
        <f t="shared" si="1"/>
        <v>-1277166.9100000001</v>
      </c>
    </row>
    <row r="58" spans="1:15" x14ac:dyDescent="0.25">
      <c r="A58" s="11" t="s">
        <v>204</v>
      </c>
      <c r="B58" s="11" t="s">
        <v>242</v>
      </c>
      <c r="C58" s="11" t="s">
        <v>247</v>
      </c>
      <c r="D58" s="3">
        <v>1840330490</v>
      </c>
      <c r="E58" s="12">
        <v>44649</v>
      </c>
      <c r="F58" s="12">
        <v>44649</v>
      </c>
      <c r="G58" s="11">
        <v>6960466381</v>
      </c>
      <c r="H58" s="23" t="s">
        <v>84</v>
      </c>
      <c r="I58" s="14">
        <v>6020.7</v>
      </c>
      <c r="J58" s="15">
        <v>44679</v>
      </c>
      <c r="K58" s="27">
        <v>4935</v>
      </c>
      <c r="L58" s="4">
        <v>44677</v>
      </c>
      <c r="M58" s="11">
        <v>-2</v>
      </c>
      <c r="N58" s="16">
        <f t="shared" si="0"/>
        <v>28</v>
      </c>
      <c r="O58" s="2">
        <f t="shared" si="1"/>
        <v>-9870</v>
      </c>
    </row>
    <row r="59" spans="1:15" x14ac:dyDescent="0.25">
      <c r="A59" s="11" t="s">
        <v>204</v>
      </c>
      <c r="B59" s="11" t="s">
        <v>242</v>
      </c>
      <c r="C59" s="11" t="s">
        <v>248</v>
      </c>
      <c r="D59" s="3">
        <v>1226870507</v>
      </c>
      <c r="E59" s="12">
        <v>44649</v>
      </c>
      <c r="F59" s="12">
        <v>44649</v>
      </c>
      <c r="G59" s="11">
        <v>6962031571</v>
      </c>
      <c r="H59" s="23" t="s">
        <v>32</v>
      </c>
      <c r="I59" s="14">
        <v>308.5</v>
      </c>
      <c r="J59" s="15">
        <v>44681</v>
      </c>
      <c r="K59" s="27">
        <v>252.87</v>
      </c>
      <c r="L59" s="4">
        <v>44652</v>
      </c>
      <c r="M59" s="11">
        <v>-29</v>
      </c>
      <c r="N59" s="16">
        <f t="shared" si="0"/>
        <v>3</v>
      </c>
      <c r="O59" s="2">
        <f t="shared" si="1"/>
        <v>-7333.2300000000005</v>
      </c>
    </row>
    <row r="60" spans="1:15" x14ac:dyDescent="0.25">
      <c r="A60" s="11" t="s">
        <v>204</v>
      </c>
      <c r="B60" s="11" t="s">
        <v>242</v>
      </c>
      <c r="C60" s="11" t="s">
        <v>89</v>
      </c>
      <c r="D60" s="3">
        <v>1047720493</v>
      </c>
      <c r="E60" s="12">
        <v>44654</v>
      </c>
      <c r="F60" s="12">
        <v>44654</v>
      </c>
      <c r="G60" s="11">
        <v>6983222348</v>
      </c>
      <c r="H60" s="23" t="s">
        <v>91</v>
      </c>
      <c r="I60" s="14">
        <v>110.43</v>
      </c>
      <c r="J60" s="15">
        <v>44712</v>
      </c>
      <c r="K60" s="27">
        <v>90.52</v>
      </c>
      <c r="L60" s="4">
        <v>44662</v>
      </c>
      <c r="M60" s="11">
        <v>-50</v>
      </c>
      <c r="N60" s="16">
        <f t="shared" si="0"/>
        <v>8</v>
      </c>
      <c r="O60" s="2">
        <f t="shared" si="1"/>
        <v>-4526</v>
      </c>
    </row>
    <row r="61" spans="1:15" x14ac:dyDescent="0.25">
      <c r="A61" s="11" t="s">
        <v>204</v>
      </c>
      <c r="B61" s="11" t="s">
        <v>242</v>
      </c>
      <c r="C61" s="11" t="s">
        <v>89</v>
      </c>
      <c r="D61" s="3">
        <v>1047720493</v>
      </c>
      <c r="E61" s="12">
        <v>44654</v>
      </c>
      <c r="F61" s="12">
        <v>44654</v>
      </c>
      <c r="G61" s="11">
        <v>6983222520</v>
      </c>
      <c r="H61" s="23" t="s">
        <v>90</v>
      </c>
      <c r="I61" s="14">
        <v>637.9</v>
      </c>
      <c r="J61" s="15">
        <v>44712</v>
      </c>
      <c r="K61" s="27">
        <v>522.87</v>
      </c>
      <c r="L61" s="4">
        <v>44662</v>
      </c>
      <c r="M61" s="11">
        <v>-50</v>
      </c>
      <c r="N61" s="16">
        <f t="shared" si="0"/>
        <v>8</v>
      </c>
      <c r="O61" s="2">
        <f t="shared" si="1"/>
        <v>-26143.5</v>
      </c>
    </row>
    <row r="62" spans="1:15" x14ac:dyDescent="0.25">
      <c r="A62" s="11" t="s">
        <v>204</v>
      </c>
      <c r="B62" s="11" t="s">
        <v>242</v>
      </c>
      <c r="C62" s="11" t="s">
        <v>249</v>
      </c>
      <c r="D62" s="3">
        <v>805720497</v>
      </c>
      <c r="E62" s="12">
        <v>44654</v>
      </c>
      <c r="F62" s="12">
        <v>44654</v>
      </c>
      <c r="G62" s="11">
        <v>6986587890</v>
      </c>
      <c r="H62" s="23" t="s">
        <v>64</v>
      </c>
      <c r="I62" s="14">
        <v>159.82</v>
      </c>
      <c r="J62" s="15">
        <v>44712</v>
      </c>
      <c r="K62" s="27">
        <v>131</v>
      </c>
      <c r="L62" s="4">
        <v>44662</v>
      </c>
      <c r="M62" s="11">
        <v>-50</v>
      </c>
      <c r="N62" s="16">
        <f t="shared" si="0"/>
        <v>8</v>
      </c>
      <c r="O62" s="2">
        <f t="shared" si="1"/>
        <v>-6550</v>
      </c>
    </row>
    <row r="63" spans="1:15" x14ac:dyDescent="0.25">
      <c r="A63" s="11" t="s">
        <v>204</v>
      </c>
      <c r="B63" s="11" t="s">
        <v>242</v>
      </c>
      <c r="C63" s="11" t="s">
        <v>248</v>
      </c>
      <c r="D63" s="3">
        <v>1226870507</v>
      </c>
      <c r="E63" s="12">
        <v>44657</v>
      </c>
      <c r="F63" s="12">
        <v>44657</v>
      </c>
      <c r="G63" s="11">
        <v>7006780397</v>
      </c>
      <c r="H63" s="23" t="s">
        <v>33</v>
      </c>
      <c r="I63" s="14">
        <v>77.8</v>
      </c>
      <c r="J63" s="15">
        <v>44712</v>
      </c>
      <c r="K63" s="27">
        <v>63.77</v>
      </c>
      <c r="L63" s="4">
        <v>44664</v>
      </c>
      <c r="M63" s="11">
        <v>-48</v>
      </c>
      <c r="N63" s="16">
        <f t="shared" si="0"/>
        <v>7</v>
      </c>
      <c r="O63" s="2">
        <f t="shared" si="1"/>
        <v>-3060.96</v>
      </c>
    </row>
    <row r="64" spans="1:15" x14ac:dyDescent="0.25">
      <c r="A64" s="11" t="s">
        <v>204</v>
      </c>
      <c r="B64" s="11" t="s">
        <v>242</v>
      </c>
      <c r="C64" s="11" t="s">
        <v>250</v>
      </c>
      <c r="D64" s="3">
        <v>3506780281</v>
      </c>
      <c r="E64" s="12">
        <v>44664</v>
      </c>
      <c r="F64" s="12">
        <v>44664</v>
      </c>
      <c r="G64" s="11">
        <v>7050354074</v>
      </c>
      <c r="H64" s="23" t="s">
        <v>151</v>
      </c>
      <c r="I64" s="14">
        <v>8540</v>
      </c>
      <c r="J64" s="15">
        <v>44712</v>
      </c>
      <c r="K64" s="27">
        <v>7000</v>
      </c>
      <c r="L64" s="4">
        <v>44677</v>
      </c>
      <c r="M64" s="11">
        <v>-35</v>
      </c>
      <c r="N64" s="16">
        <f t="shared" si="0"/>
        <v>13</v>
      </c>
      <c r="O64" s="2">
        <f t="shared" si="1"/>
        <v>-245000</v>
      </c>
    </row>
    <row r="65" spans="1:15" x14ac:dyDescent="0.25">
      <c r="A65" s="11" t="s">
        <v>204</v>
      </c>
      <c r="B65" s="11" t="s">
        <v>242</v>
      </c>
      <c r="C65" s="11" t="s">
        <v>23</v>
      </c>
      <c r="D65" s="3">
        <v>123490492</v>
      </c>
      <c r="E65" s="12">
        <v>44664</v>
      </c>
      <c r="F65" s="12">
        <v>44664</v>
      </c>
      <c r="G65" s="11">
        <v>7051537859</v>
      </c>
      <c r="H65" s="23" t="s">
        <v>24</v>
      </c>
      <c r="I65" s="14">
        <v>107.57</v>
      </c>
      <c r="J65" s="15">
        <v>44712</v>
      </c>
      <c r="K65" s="27">
        <v>88.17</v>
      </c>
      <c r="L65" s="4">
        <v>44665</v>
      </c>
      <c r="M65" s="11">
        <v>-47</v>
      </c>
      <c r="N65" s="16">
        <f t="shared" si="0"/>
        <v>1</v>
      </c>
      <c r="O65" s="2">
        <f t="shared" si="1"/>
        <v>-4143.99</v>
      </c>
    </row>
    <row r="66" spans="1:15" x14ac:dyDescent="0.25">
      <c r="A66" s="11" t="s">
        <v>204</v>
      </c>
      <c r="B66" s="11" t="s">
        <v>242</v>
      </c>
      <c r="C66" s="11" t="s">
        <v>251</v>
      </c>
      <c r="D66" s="3" t="s">
        <v>252</v>
      </c>
      <c r="E66" s="12">
        <v>44664</v>
      </c>
      <c r="F66" s="12">
        <v>44664</v>
      </c>
      <c r="G66" s="11">
        <v>7053585558</v>
      </c>
      <c r="H66" s="23" t="s">
        <v>96</v>
      </c>
      <c r="I66" s="14">
        <v>5490</v>
      </c>
      <c r="J66" s="15">
        <v>44694</v>
      </c>
      <c r="K66" s="27">
        <v>4500</v>
      </c>
      <c r="L66" s="4">
        <v>44666</v>
      </c>
      <c r="M66" s="11">
        <v>-28</v>
      </c>
      <c r="N66" s="16">
        <f t="shared" si="0"/>
        <v>2</v>
      </c>
      <c r="O66" s="2">
        <f t="shared" si="1"/>
        <v>-126000</v>
      </c>
    </row>
    <row r="67" spans="1:15" x14ac:dyDescent="0.25">
      <c r="A67" s="11" t="s">
        <v>204</v>
      </c>
      <c r="B67" s="11" t="s">
        <v>242</v>
      </c>
      <c r="C67" s="11" t="s">
        <v>253</v>
      </c>
      <c r="D67" s="3" t="s">
        <v>16</v>
      </c>
      <c r="E67" s="12">
        <v>44666</v>
      </c>
      <c r="F67" s="12">
        <v>44666</v>
      </c>
      <c r="G67" s="11">
        <v>7062778396</v>
      </c>
      <c r="H67" s="23" t="s">
        <v>17</v>
      </c>
      <c r="I67" s="14">
        <v>4026</v>
      </c>
      <c r="J67" s="15">
        <v>44725</v>
      </c>
      <c r="K67" s="27">
        <v>3300</v>
      </c>
      <c r="L67" s="4">
        <v>44671</v>
      </c>
      <c r="M67" s="11">
        <v>-54</v>
      </c>
      <c r="N67" s="16">
        <f t="shared" ref="N67:N130" si="2">L67-F67</f>
        <v>5</v>
      </c>
      <c r="O67" s="2">
        <f t="shared" ref="O67:O130" si="3">M67*K67</f>
        <v>-178200</v>
      </c>
    </row>
    <row r="68" spans="1:15" x14ac:dyDescent="0.25">
      <c r="A68" s="11" t="s">
        <v>204</v>
      </c>
      <c r="B68" s="11" t="s">
        <v>242</v>
      </c>
      <c r="C68" s="11" t="s">
        <v>254</v>
      </c>
      <c r="D68" s="3">
        <v>1016450452</v>
      </c>
      <c r="E68" s="12">
        <v>44668</v>
      </c>
      <c r="F68" s="12">
        <v>44668</v>
      </c>
      <c r="G68" s="11">
        <v>7074646596</v>
      </c>
      <c r="H68" s="23" t="s">
        <v>79</v>
      </c>
      <c r="I68" s="14">
        <v>3477</v>
      </c>
      <c r="J68" s="15">
        <v>44742</v>
      </c>
      <c r="K68" s="27">
        <v>2850</v>
      </c>
      <c r="L68" s="4">
        <v>44677</v>
      </c>
      <c r="M68" s="11">
        <v>-65</v>
      </c>
      <c r="N68" s="16">
        <f t="shared" si="2"/>
        <v>9</v>
      </c>
      <c r="O68" s="2">
        <f t="shared" si="3"/>
        <v>-185250</v>
      </c>
    </row>
    <row r="69" spans="1:15" x14ac:dyDescent="0.25">
      <c r="A69" s="11" t="s">
        <v>204</v>
      </c>
      <c r="B69" s="11" t="s">
        <v>242</v>
      </c>
      <c r="C69" s="11" t="s">
        <v>237</v>
      </c>
      <c r="D69" s="3">
        <v>1680440490</v>
      </c>
      <c r="E69" s="12">
        <v>44670</v>
      </c>
      <c r="F69" s="12">
        <v>44670</v>
      </c>
      <c r="G69" s="11">
        <v>7099256712</v>
      </c>
      <c r="H69" s="23">
        <v>77</v>
      </c>
      <c r="I69" s="14">
        <v>1698.24</v>
      </c>
      <c r="J69" s="15">
        <v>44730</v>
      </c>
      <c r="K69" s="27">
        <v>1392</v>
      </c>
      <c r="L69" s="4">
        <v>44677</v>
      </c>
      <c r="M69" s="11">
        <v>-53</v>
      </c>
      <c r="N69" s="16">
        <f t="shared" si="2"/>
        <v>7</v>
      </c>
      <c r="O69" s="2">
        <f t="shared" si="3"/>
        <v>-73776</v>
      </c>
    </row>
    <row r="70" spans="1:15" x14ac:dyDescent="0.25">
      <c r="A70" s="11" t="s">
        <v>204</v>
      </c>
      <c r="B70" s="11" t="s">
        <v>242</v>
      </c>
      <c r="C70" s="11" t="s">
        <v>255</v>
      </c>
      <c r="D70" s="3">
        <v>453770497</v>
      </c>
      <c r="E70" s="12">
        <v>44678</v>
      </c>
      <c r="F70" s="12">
        <v>44678</v>
      </c>
      <c r="G70" s="11">
        <v>7139083965</v>
      </c>
      <c r="H70" s="23">
        <v>442</v>
      </c>
      <c r="I70" s="14">
        <v>6098.78</v>
      </c>
      <c r="J70" s="15">
        <v>44712</v>
      </c>
      <c r="K70" s="27">
        <v>4999</v>
      </c>
      <c r="L70" s="4">
        <v>44687</v>
      </c>
      <c r="M70" s="11">
        <v>-25</v>
      </c>
      <c r="N70" s="16">
        <f t="shared" si="2"/>
        <v>9</v>
      </c>
      <c r="O70" s="2">
        <f t="shared" si="3"/>
        <v>-124975</v>
      </c>
    </row>
    <row r="71" spans="1:15" x14ac:dyDescent="0.25">
      <c r="A71" s="11" t="s">
        <v>204</v>
      </c>
      <c r="B71" s="11" t="s">
        <v>242</v>
      </c>
      <c r="C71" s="11" t="s">
        <v>174</v>
      </c>
      <c r="D71" s="3">
        <v>1476900491</v>
      </c>
      <c r="E71" s="12">
        <v>44679</v>
      </c>
      <c r="F71" s="12">
        <v>44679</v>
      </c>
      <c r="G71" s="11">
        <v>7147421267</v>
      </c>
      <c r="H71" s="23" t="s">
        <v>175</v>
      </c>
      <c r="I71" s="14">
        <v>2424.14</v>
      </c>
      <c r="J71" s="15">
        <v>44709</v>
      </c>
      <c r="K71" s="27">
        <v>1987</v>
      </c>
      <c r="L71" s="4">
        <v>44686</v>
      </c>
      <c r="M71" s="11">
        <v>-23</v>
      </c>
      <c r="N71" s="16">
        <f t="shared" si="2"/>
        <v>7</v>
      </c>
      <c r="O71" s="2">
        <f t="shared" si="3"/>
        <v>-45701</v>
      </c>
    </row>
    <row r="72" spans="1:15" x14ac:dyDescent="0.25">
      <c r="A72" s="11" t="s">
        <v>204</v>
      </c>
      <c r="B72" s="11" t="s">
        <v>242</v>
      </c>
      <c r="C72" s="11" t="s">
        <v>40</v>
      </c>
      <c r="D72" s="3" t="s">
        <v>256</v>
      </c>
      <c r="E72" s="12">
        <v>44680</v>
      </c>
      <c r="F72" s="12">
        <v>44680</v>
      </c>
      <c r="G72" s="11">
        <v>7151309157</v>
      </c>
      <c r="H72" s="23" t="s">
        <v>41</v>
      </c>
      <c r="I72" s="14">
        <v>366</v>
      </c>
      <c r="J72" s="15">
        <v>44710</v>
      </c>
      <c r="K72" s="27">
        <v>300</v>
      </c>
      <c r="L72" s="4">
        <v>44685</v>
      </c>
      <c r="M72" s="11">
        <v>-25</v>
      </c>
      <c r="N72" s="16">
        <f t="shared" si="2"/>
        <v>5</v>
      </c>
      <c r="O72" s="2">
        <f t="shared" si="3"/>
        <v>-7500</v>
      </c>
    </row>
    <row r="73" spans="1:15" x14ac:dyDescent="0.25">
      <c r="A73" s="11" t="s">
        <v>204</v>
      </c>
      <c r="B73" s="11" t="s">
        <v>242</v>
      </c>
      <c r="C73" s="11" t="s">
        <v>40</v>
      </c>
      <c r="D73" s="3" t="s">
        <v>256</v>
      </c>
      <c r="E73" s="12">
        <v>44680</v>
      </c>
      <c r="F73" s="12">
        <v>44680</v>
      </c>
      <c r="G73" s="11">
        <v>7151371713</v>
      </c>
      <c r="H73" s="23" t="s">
        <v>42</v>
      </c>
      <c r="I73" s="14">
        <v>1400.56</v>
      </c>
      <c r="J73" s="15">
        <v>44710</v>
      </c>
      <c r="K73" s="27">
        <v>1148</v>
      </c>
      <c r="L73" s="4">
        <v>44685</v>
      </c>
      <c r="M73" s="11">
        <v>-25</v>
      </c>
      <c r="N73" s="16">
        <f t="shared" si="2"/>
        <v>5</v>
      </c>
      <c r="O73" s="2">
        <f t="shared" si="3"/>
        <v>-28700</v>
      </c>
    </row>
    <row r="74" spans="1:15" x14ac:dyDescent="0.25">
      <c r="A74" s="11" t="s">
        <v>204</v>
      </c>
      <c r="B74" s="11" t="s">
        <v>242</v>
      </c>
      <c r="C74" s="11" t="s">
        <v>40</v>
      </c>
      <c r="D74" s="3" t="s">
        <v>256</v>
      </c>
      <c r="E74" s="12">
        <v>44680</v>
      </c>
      <c r="F74" s="12">
        <v>44680</v>
      </c>
      <c r="G74" s="11">
        <v>7151404051</v>
      </c>
      <c r="H74" s="23" t="s">
        <v>43</v>
      </c>
      <c r="I74" s="14">
        <v>350.15</v>
      </c>
      <c r="J74" s="15">
        <v>44710</v>
      </c>
      <c r="K74" s="27">
        <v>287.01</v>
      </c>
      <c r="L74" s="4">
        <v>44685</v>
      </c>
      <c r="M74" s="11">
        <v>-25</v>
      </c>
      <c r="N74" s="16">
        <f t="shared" si="2"/>
        <v>5</v>
      </c>
      <c r="O74" s="2">
        <f t="shared" si="3"/>
        <v>-7175.25</v>
      </c>
    </row>
    <row r="75" spans="1:15" x14ac:dyDescent="0.25">
      <c r="A75" s="11" t="s">
        <v>204</v>
      </c>
      <c r="B75" s="11" t="s">
        <v>242</v>
      </c>
      <c r="C75" s="11" t="s">
        <v>257</v>
      </c>
      <c r="D75" s="3">
        <v>1178980494</v>
      </c>
      <c r="E75" s="12">
        <v>44680</v>
      </c>
      <c r="F75" s="12">
        <v>44680</v>
      </c>
      <c r="G75" s="11">
        <v>7155263468</v>
      </c>
      <c r="H75" s="23">
        <v>53</v>
      </c>
      <c r="I75" s="14">
        <v>1397.24</v>
      </c>
      <c r="J75" s="15">
        <v>44712</v>
      </c>
      <c r="K75" s="27">
        <v>1145.28</v>
      </c>
      <c r="L75" s="4">
        <v>44686</v>
      </c>
      <c r="M75" s="11">
        <v>-26</v>
      </c>
      <c r="N75" s="16">
        <f t="shared" si="2"/>
        <v>6</v>
      </c>
      <c r="O75" s="2">
        <f t="shared" si="3"/>
        <v>-29777.279999999999</v>
      </c>
    </row>
    <row r="76" spans="1:15" x14ac:dyDescent="0.25">
      <c r="A76" s="11" t="s">
        <v>204</v>
      </c>
      <c r="B76" s="11" t="s">
        <v>242</v>
      </c>
      <c r="C76" s="11" t="s">
        <v>257</v>
      </c>
      <c r="D76" s="3">
        <v>1178980494</v>
      </c>
      <c r="E76" s="12">
        <v>44680</v>
      </c>
      <c r="F76" s="12">
        <v>44680</v>
      </c>
      <c r="G76" s="11">
        <v>7155321664</v>
      </c>
      <c r="H76" s="23">
        <v>54</v>
      </c>
      <c r="I76" s="14">
        <v>1894.71</v>
      </c>
      <c r="J76" s="15">
        <v>44712</v>
      </c>
      <c r="K76" s="27">
        <v>1553.04</v>
      </c>
      <c r="L76" s="4">
        <v>44686</v>
      </c>
      <c r="M76" s="11">
        <v>-26</v>
      </c>
      <c r="N76" s="16">
        <f t="shared" si="2"/>
        <v>6</v>
      </c>
      <c r="O76" s="2">
        <f t="shared" si="3"/>
        <v>-40379.040000000001</v>
      </c>
    </row>
    <row r="77" spans="1:15" x14ac:dyDescent="0.25">
      <c r="A77" s="11" t="s">
        <v>204</v>
      </c>
      <c r="B77" s="11" t="s">
        <v>242</v>
      </c>
      <c r="C77" s="11" t="s">
        <v>89</v>
      </c>
      <c r="D77" s="3">
        <v>1047720493</v>
      </c>
      <c r="E77" s="12">
        <v>44681</v>
      </c>
      <c r="F77" s="12">
        <v>44681</v>
      </c>
      <c r="G77" s="11">
        <v>7158657577</v>
      </c>
      <c r="H77" s="23" t="s">
        <v>104</v>
      </c>
      <c r="I77" s="14">
        <v>845.23</v>
      </c>
      <c r="J77" s="15">
        <v>44742</v>
      </c>
      <c r="K77" s="27">
        <v>692.81</v>
      </c>
      <c r="L77" s="4">
        <v>44685</v>
      </c>
      <c r="M77" s="11">
        <v>-57</v>
      </c>
      <c r="N77" s="16">
        <f t="shared" si="2"/>
        <v>4</v>
      </c>
      <c r="O77" s="2">
        <f t="shared" si="3"/>
        <v>-39490.17</v>
      </c>
    </row>
    <row r="78" spans="1:15" x14ac:dyDescent="0.25">
      <c r="A78" s="11" t="s">
        <v>204</v>
      </c>
      <c r="B78" s="11" t="s">
        <v>242</v>
      </c>
      <c r="C78" s="11" t="s">
        <v>89</v>
      </c>
      <c r="D78" s="3">
        <v>1047720493</v>
      </c>
      <c r="E78" s="12">
        <v>44681</v>
      </c>
      <c r="F78" s="12">
        <v>44681</v>
      </c>
      <c r="G78" s="11">
        <v>7158657683</v>
      </c>
      <c r="H78" s="23" t="s">
        <v>105</v>
      </c>
      <c r="I78" s="14">
        <v>551.37</v>
      </c>
      <c r="J78" s="15">
        <v>44742</v>
      </c>
      <c r="K78" s="27">
        <v>451.94</v>
      </c>
      <c r="L78" s="4">
        <v>44685</v>
      </c>
      <c r="M78" s="11">
        <v>-57</v>
      </c>
      <c r="N78" s="16">
        <f t="shared" si="2"/>
        <v>4</v>
      </c>
      <c r="O78" s="2">
        <f t="shared" si="3"/>
        <v>-25760.579999999998</v>
      </c>
    </row>
    <row r="79" spans="1:15" x14ac:dyDescent="0.25">
      <c r="A79" s="11" t="s">
        <v>204</v>
      </c>
      <c r="B79" s="11" t="s">
        <v>242</v>
      </c>
      <c r="C79" s="11" t="s">
        <v>258</v>
      </c>
      <c r="D79" s="3">
        <v>1172630491</v>
      </c>
      <c r="E79" s="12">
        <v>44683</v>
      </c>
      <c r="F79" s="12">
        <v>44683</v>
      </c>
      <c r="G79" s="11">
        <v>7172530479</v>
      </c>
      <c r="H79" s="23">
        <v>91</v>
      </c>
      <c r="I79" s="14">
        <v>502.64</v>
      </c>
      <c r="J79" s="15">
        <v>44740</v>
      </c>
      <c r="K79" s="27">
        <v>412</v>
      </c>
      <c r="L79" s="4">
        <v>44686</v>
      </c>
      <c r="M79" s="11">
        <v>-54</v>
      </c>
      <c r="N79" s="16">
        <f t="shared" si="2"/>
        <v>3</v>
      </c>
      <c r="O79" s="2">
        <f t="shared" si="3"/>
        <v>-22248</v>
      </c>
    </row>
    <row r="80" spans="1:15" x14ac:dyDescent="0.25">
      <c r="A80" s="11" t="s">
        <v>204</v>
      </c>
      <c r="B80" s="11" t="s">
        <v>242</v>
      </c>
      <c r="C80" s="11" t="s">
        <v>259</v>
      </c>
      <c r="D80" s="3">
        <v>1687620490</v>
      </c>
      <c r="E80" s="12">
        <v>44684</v>
      </c>
      <c r="F80" s="12">
        <v>44684</v>
      </c>
      <c r="G80" s="11">
        <v>7173489270</v>
      </c>
      <c r="H80" s="23">
        <v>744</v>
      </c>
      <c r="I80" s="14">
        <v>410.8</v>
      </c>
      <c r="J80" s="15">
        <v>44713</v>
      </c>
      <c r="K80" s="27">
        <v>338.75</v>
      </c>
      <c r="L80" s="4">
        <v>44686</v>
      </c>
      <c r="M80" s="11">
        <v>-27</v>
      </c>
      <c r="N80" s="16">
        <f t="shared" si="2"/>
        <v>2</v>
      </c>
      <c r="O80" s="2">
        <f t="shared" si="3"/>
        <v>-9146.25</v>
      </c>
    </row>
    <row r="81" spans="1:15" x14ac:dyDescent="0.25">
      <c r="A81" s="11" t="s">
        <v>204</v>
      </c>
      <c r="B81" s="11" t="s">
        <v>242</v>
      </c>
      <c r="C81" s="11" t="s">
        <v>260</v>
      </c>
      <c r="D81" s="3">
        <v>7149930583</v>
      </c>
      <c r="E81" s="12">
        <v>44685</v>
      </c>
      <c r="F81" s="12">
        <v>44685</v>
      </c>
      <c r="G81" s="11">
        <v>7184562386</v>
      </c>
      <c r="H81" s="23">
        <v>2200001293</v>
      </c>
      <c r="I81" s="14">
        <v>628529.12</v>
      </c>
      <c r="J81" s="15">
        <v>44716</v>
      </c>
      <c r="K81" s="27">
        <v>515187.8</v>
      </c>
      <c r="L81" s="4">
        <v>44687</v>
      </c>
      <c r="M81" s="11">
        <v>-29</v>
      </c>
      <c r="N81" s="16">
        <f t="shared" si="2"/>
        <v>2</v>
      </c>
      <c r="O81" s="2">
        <f t="shared" si="3"/>
        <v>-14940446.199999999</v>
      </c>
    </row>
    <row r="82" spans="1:15" x14ac:dyDescent="0.25">
      <c r="A82" s="11" t="s">
        <v>204</v>
      </c>
      <c r="B82" s="11" t="s">
        <v>242</v>
      </c>
      <c r="C82" s="11" t="s">
        <v>249</v>
      </c>
      <c r="D82" s="3">
        <v>805720497</v>
      </c>
      <c r="E82" s="12">
        <v>44690</v>
      </c>
      <c r="F82" s="12">
        <v>44690</v>
      </c>
      <c r="G82" s="11">
        <v>7197805174</v>
      </c>
      <c r="H82" s="23" t="s">
        <v>65</v>
      </c>
      <c r="I82" s="14">
        <v>137.05000000000001</v>
      </c>
      <c r="J82" s="15">
        <v>44742</v>
      </c>
      <c r="K82" s="27">
        <v>112.34</v>
      </c>
      <c r="L82" s="4">
        <v>44690</v>
      </c>
      <c r="M82" s="11">
        <v>-52</v>
      </c>
      <c r="N82" s="16">
        <f t="shared" si="2"/>
        <v>0</v>
      </c>
      <c r="O82" s="2">
        <f t="shared" si="3"/>
        <v>-5841.68</v>
      </c>
    </row>
    <row r="83" spans="1:15" x14ac:dyDescent="0.25">
      <c r="A83" s="11" t="s">
        <v>204</v>
      </c>
      <c r="B83" s="11" t="s">
        <v>242</v>
      </c>
      <c r="C83" s="11" t="s">
        <v>261</v>
      </c>
      <c r="D83" s="3">
        <v>1445950494</v>
      </c>
      <c r="E83" s="12">
        <v>44687</v>
      </c>
      <c r="F83" s="12">
        <v>44687</v>
      </c>
      <c r="G83" s="11">
        <v>7208637206</v>
      </c>
      <c r="H83" s="23" t="s">
        <v>115</v>
      </c>
      <c r="I83" s="14">
        <v>18117</v>
      </c>
      <c r="J83" s="15">
        <v>44748</v>
      </c>
      <c r="K83" s="27">
        <v>14850</v>
      </c>
      <c r="L83" s="4">
        <v>44693</v>
      </c>
      <c r="M83" s="11">
        <v>-55</v>
      </c>
      <c r="N83" s="16">
        <f t="shared" si="2"/>
        <v>6</v>
      </c>
      <c r="O83" s="2">
        <f t="shared" si="3"/>
        <v>-816750</v>
      </c>
    </row>
    <row r="84" spans="1:15" x14ac:dyDescent="0.25">
      <c r="A84" s="11" t="s">
        <v>204</v>
      </c>
      <c r="B84" s="11" t="s">
        <v>242</v>
      </c>
      <c r="C84" s="11" t="s">
        <v>262</v>
      </c>
      <c r="D84" s="3" t="s">
        <v>148</v>
      </c>
      <c r="E84" s="12">
        <v>44688</v>
      </c>
      <c r="F84" s="12">
        <v>44688</v>
      </c>
      <c r="G84" s="11">
        <v>7210818347</v>
      </c>
      <c r="H84" s="23">
        <v>272</v>
      </c>
      <c r="I84" s="14">
        <v>487.57</v>
      </c>
      <c r="J84" s="15">
        <v>44748</v>
      </c>
      <c r="K84" s="27">
        <v>399.65</v>
      </c>
      <c r="L84" s="4">
        <v>44693</v>
      </c>
      <c r="M84" s="11">
        <v>-55</v>
      </c>
      <c r="N84" s="16">
        <f t="shared" si="2"/>
        <v>5</v>
      </c>
      <c r="O84" s="2">
        <f t="shared" si="3"/>
        <v>-21980.75</v>
      </c>
    </row>
    <row r="85" spans="1:15" x14ac:dyDescent="0.25">
      <c r="A85" s="11" t="s">
        <v>204</v>
      </c>
      <c r="B85" s="11" t="s">
        <v>242</v>
      </c>
      <c r="C85" s="11" t="s">
        <v>260</v>
      </c>
      <c r="D85" s="3">
        <v>7149930583</v>
      </c>
      <c r="E85" s="12">
        <v>44691</v>
      </c>
      <c r="F85" s="12">
        <v>44691</v>
      </c>
      <c r="G85" s="11">
        <v>7225616002</v>
      </c>
      <c r="H85" s="23">
        <v>2200004506</v>
      </c>
      <c r="I85" s="14">
        <v>1420549.98</v>
      </c>
      <c r="J85" s="15">
        <v>44742</v>
      </c>
      <c r="K85" s="27">
        <v>1164385.23</v>
      </c>
      <c r="L85" s="4">
        <v>44708</v>
      </c>
      <c r="M85" s="11">
        <v>-34</v>
      </c>
      <c r="N85" s="16">
        <f t="shared" si="2"/>
        <v>17</v>
      </c>
      <c r="O85" s="2">
        <f t="shared" si="3"/>
        <v>-39589097.82</v>
      </c>
    </row>
    <row r="86" spans="1:15" x14ac:dyDescent="0.25">
      <c r="A86" s="11" t="s">
        <v>204</v>
      </c>
      <c r="B86" s="11" t="s">
        <v>242</v>
      </c>
      <c r="C86" s="11" t="s">
        <v>263</v>
      </c>
      <c r="D86" s="3">
        <v>1615950498</v>
      </c>
      <c r="E86" s="12">
        <v>44691</v>
      </c>
      <c r="F86" s="12">
        <v>44691</v>
      </c>
      <c r="G86" s="11">
        <v>7228085934</v>
      </c>
      <c r="H86" s="23">
        <v>305</v>
      </c>
      <c r="I86" s="14">
        <v>40</v>
      </c>
      <c r="J86" s="15">
        <v>44742</v>
      </c>
      <c r="K86" s="27">
        <v>32.79</v>
      </c>
      <c r="L86" s="4">
        <v>44693</v>
      </c>
      <c r="M86" s="11">
        <v>-49</v>
      </c>
      <c r="N86" s="16">
        <f t="shared" si="2"/>
        <v>2</v>
      </c>
      <c r="O86" s="2">
        <f t="shared" si="3"/>
        <v>-1606.71</v>
      </c>
    </row>
    <row r="87" spans="1:15" x14ac:dyDescent="0.25">
      <c r="A87" s="11" t="s">
        <v>204</v>
      </c>
      <c r="B87" s="11" t="s">
        <v>242</v>
      </c>
      <c r="C87" s="11" t="s">
        <v>263</v>
      </c>
      <c r="D87" s="3">
        <v>1615950498</v>
      </c>
      <c r="E87" s="12">
        <v>44691</v>
      </c>
      <c r="F87" s="12">
        <v>44691</v>
      </c>
      <c r="G87" s="11">
        <v>7228171747</v>
      </c>
      <c r="H87" s="23">
        <v>306</v>
      </c>
      <c r="I87" s="14">
        <v>355.63</v>
      </c>
      <c r="J87" s="15">
        <v>44742</v>
      </c>
      <c r="K87" s="27">
        <v>291.5</v>
      </c>
      <c r="L87" s="4">
        <v>44699</v>
      </c>
      <c r="M87" s="11">
        <v>-43</v>
      </c>
      <c r="N87" s="16">
        <f t="shared" si="2"/>
        <v>8</v>
      </c>
      <c r="O87" s="2">
        <f t="shared" si="3"/>
        <v>-12534.5</v>
      </c>
    </row>
    <row r="88" spans="1:15" x14ac:dyDescent="0.25">
      <c r="A88" s="11" t="s">
        <v>204</v>
      </c>
      <c r="B88" s="11" t="s">
        <v>242</v>
      </c>
      <c r="C88" s="11" t="s">
        <v>218</v>
      </c>
      <c r="D88" s="3">
        <v>937170496</v>
      </c>
      <c r="E88" s="12">
        <v>44692</v>
      </c>
      <c r="F88" s="12">
        <v>44692</v>
      </c>
      <c r="G88" s="11">
        <v>7237305188</v>
      </c>
      <c r="H88" s="23" t="s">
        <v>159</v>
      </c>
      <c r="I88" s="14">
        <v>430</v>
      </c>
      <c r="J88" s="15">
        <v>44742</v>
      </c>
      <c r="K88" s="27">
        <v>352.46</v>
      </c>
      <c r="L88" s="4">
        <v>44699</v>
      </c>
      <c r="M88" s="11">
        <v>-43</v>
      </c>
      <c r="N88" s="16">
        <f t="shared" si="2"/>
        <v>7</v>
      </c>
      <c r="O88" s="2">
        <f t="shared" si="3"/>
        <v>-15155.779999999999</v>
      </c>
    </row>
    <row r="89" spans="1:15" x14ac:dyDescent="0.25">
      <c r="A89" s="11" t="s">
        <v>204</v>
      </c>
      <c r="B89" s="11" t="s">
        <v>242</v>
      </c>
      <c r="C89" s="11" t="s">
        <v>218</v>
      </c>
      <c r="D89" s="3">
        <v>937170496</v>
      </c>
      <c r="E89" s="12">
        <v>44692</v>
      </c>
      <c r="F89" s="12">
        <v>44692</v>
      </c>
      <c r="G89" s="11">
        <v>7237309223</v>
      </c>
      <c r="H89" s="23" t="s">
        <v>160</v>
      </c>
      <c r="I89" s="14">
        <v>681.98</v>
      </c>
      <c r="J89" s="15">
        <v>44742</v>
      </c>
      <c r="K89" s="27">
        <v>559</v>
      </c>
      <c r="L89" s="4">
        <v>44699</v>
      </c>
      <c r="M89" s="11">
        <v>-43</v>
      </c>
      <c r="N89" s="16">
        <f t="shared" si="2"/>
        <v>7</v>
      </c>
      <c r="O89" s="2">
        <f t="shared" si="3"/>
        <v>-24037</v>
      </c>
    </row>
    <row r="90" spans="1:15" x14ac:dyDescent="0.25">
      <c r="A90" s="11" t="s">
        <v>204</v>
      </c>
      <c r="B90" s="11" t="s">
        <v>242</v>
      </c>
      <c r="C90" s="11" t="s">
        <v>264</v>
      </c>
      <c r="D90" s="3">
        <v>206110496</v>
      </c>
      <c r="E90" s="12">
        <v>44692</v>
      </c>
      <c r="F90" s="12">
        <v>44692</v>
      </c>
      <c r="G90" s="11">
        <v>7239019519</v>
      </c>
      <c r="H90" s="23" t="s">
        <v>265</v>
      </c>
      <c r="I90" s="14">
        <v>213.82</v>
      </c>
      <c r="J90" s="15">
        <v>44742</v>
      </c>
      <c r="K90" s="27">
        <v>175.26</v>
      </c>
      <c r="L90" s="4">
        <v>44699</v>
      </c>
      <c r="M90" s="11">
        <v>-43</v>
      </c>
      <c r="N90" s="16">
        <f t="shared" si="2"/>
        <v>7</v>
      </c>
      <c r="O90" s="2">
        <f t="shared" si="3"/>
        <v>-7536.1799999999994</v>
      </c>
    </row>
    <row r="91" spans="1:15" x14ac:dyDescent="0.25">
      <c r="A91" s="11" t="s">
        <v>204</v>
      </c>
      <c r="B91" s="11" t="s">
        <v>242</v>
      </c>
      <c r="C91" s="11" t="s">
        <v>264</v>
      </c>
      <c r="D91" s="3">
        <v>206110496</v>
      </c>
      <c r="E91" s="12">
        <v>44692</v>
      </c>
      <c r="F91" s="12">
        <v>44692</v>
      </c>
      <c r="G91" s="11">
        <v>7239019627</v>
      </c>
      <c r="H91" s="23" t="s">
        <v>266</v>
      </c>
      <c r="I91" s="14">
        <v>353.41</v>
      </c>
      <c r="J91" s="15">
        <v>44742</v>
      </c>
      <c r="K91" s="27">
        <v>289.68</v>
      </c>
      <c r="L91" s="4">
        <v>44699</v>
      </c>
      <c r="M91" s="11">
        <v>-43</v>
      </c>
      <c r="N91" s="16">
        <f t="shared" si="2"/>
        <v>7</v>
      </c>
      <c r="O91" s="2">
        <f t="shared" si="3"/>
        <v>-12456.24</v>
      </c>
    </row>
    <row r="92" spans="1:15" x14ac:dyDescent="0.25">
      <c r="A92" s="11" t="s">
        <v>204</v>
      </c>
      <c r="B92" s="11" t="s">
        <v>242</v>
      </c>
      <c r="C92" s="11" t="s">
        <v>23</v>
      </c>
      <c r="D92" s="3">
        <v>123490492</v>
      </c>
      <c r="E92" s="12">
        <v>44694</v>
      </c>
      <c r="F92" s="12">
        <v>44694</v>
      </c>
      <c r="G92" s="11">
        <v>7252656405</v>
      </c>
      <c r="H92" s="23" t="s">
        <v>25</v>
      </c>
      <c r="I92" s="14">
        <v>115</v>
      </c>
      <c r="J92" s="15">
        <v>44742</v>
      </c>
      <c r="K92" s="27">
        <v>102.74</v>
      </c>
      <c r="L92" s="4">
        <v>44699</v>
      </c>
      <c r="M92" s="11">
        <v>-43</v>
      </c>
      <c r="N92" s="16">
        <f t="shared" si="2"/>
        <v>5</v>
      </c>
      <c r="O92" s="2">
        <f t="shared" si="3"/>
        <v>-4417.82</v>
      </c>
    </row>
    <row r="93" spans="1:15" x14ac:dyDescent="0.25">
      <c r="A93" s="11" t="s">
        <v>204</v>
      </c>
      <c r="B93" s="11" t="s">
        <v>242</v>
      </c>
      <c r="C93" s="11" t="s">
        <v>237</v>
      </c>
      <c r="D93" s="3">
        <v>1680440490</v>
      </c>
      <c r="E93" s="12">
        <v>44698</v>
      </c>
      <c r="F93" s="12">
        <v>44698</v>
      </c>
      <c r="G93" s="11">
        <v>7277553419</v>
      </c>
      <c r="H93" s="23">
        <v>90</v>
      </c>
      <c r="I93" s="14">
        <v>4426.9399999999996</v>
      </c>
      <c r="J93" s="15">
        <v>44754</v>
      </c>
      <c r="K93" s="27">
        <v>3628.64</v>
      </c>
      <c r="L93" s="4">
        <v>44704</v>
      </c>
      <c r="M93" s="11">
        <v>-50</v>
      </c>
      <c r="N93" s="16">
        <f t="shared" si="2"/>
        <v>6</v>
      </c>
      <c r="O93" s="2">
        <f t="shared" si="3"/>
        <v>-181432</v>
      </c>
    </row>
    <row r="94" spans="1:15" x14ac:dyDescent="0.25">
      <c r="A94" s="11" t="s">
        <v>204</v>
      </c>
      <c r="B94" s="11" t="s">
        <v>242</v>
      </c>
      <c r="C94" s="11" t="s">
        <v>267</v>
      </c>
      <c r="D94" s="3">
        <v>396600504</v>
      </c>
      <c r="E94" s="12">
        <v>44698</v>
      </c>
      <c r="F94" s="12">
        <v>44698</v>
      </c>
      <c r="G94" s="11">
        <v>7279418355</v>
      </c>
      <c r="H94" s="23" t="s">
        <v>126</v>
      </c>
      <c r="I94" s="14">
        <v>28642.73</v>
      </c>
      <c r="J94" s="15">
        <v>44751</v>
      </c>
      <c r="K94" s="27">
        <v>23477.65</v>
      </c>
      <c r="L94" s="4">
        <v>44708</v>
      </c>
      <c r="M94" s="11">
        <v>-43</v>
      </c>
      <c r="N94" s="16">
        <f t="shared" si="2"/>
        <v>10</v>
      </c>
      <c r="O94" s="2">
        <f t="shared" si="3"/>
        <v>-1009538.9500000001</v>
      </c>
    </row>
    <row r="95" spans="1:15" x14ac:dyDescent="0.25">
      <c r="A95" s="11" t="s">
        <v>204</v>
      </c>
      <c r="B95" s="11" t="s">
        <v>242</v>
      </c>
      <c r="C95" s="11" t="s">
        <v>248</v>
      </c>
      <c r="D95" s="3">
        <v>1226870507</v>
      </c>
      <c r="E95" s="12">
        <v>44699</v>
      </c>
      <c r="F95" s="12">
        <v>44699</v>
      </c>
      <c r="G95" s="11">
        <v>7281459485</v>
      </c>
      <c r="H95" s="23" t="s">
        <v>34</v>
      </c>
      <c r="I95" s="14">
        <v>32</v>
      </c>
      <c r="J95" s="15">
        <v>44742</v>
      </c>
      <c r="K95" s="27">
        <v>26.23</v>
      </c>
      <c r="L95" s="4">
        <v>44704</v>
      </c>
      <c r="M95" s="11">
        <v>-38</v>
      </c>
      <c r="N95" s="16">
        <f t="shared" si="2"/>
        <v>5</v>
      </c>
      <c r="O95" s="2">
        <f t="shared" si="3"/>
        <v>-996.74</v>
      </c>
    </row>
    <row r="96" spans="1:15" x14ac:dyDescent="0.25">
      <c r="A96" s="11" t="s">
        <v>204</v>
      </c>
      <c r="B96" s="11" t="s">
        <v>242</v>
      </c>
      <c r="C96" s="11" t="s">
        <v>97</v>
      </c>
      <c r="D96" s="3">
        <v>1272730498</v>
      </c>
      <c r="E96" s="12">
        <v>44699</v>
      </c>
      <c r="F96" s="12">
        <v>44699</v>
      </c>
      <c r="G96" s="11">
        <v>7287609239</v>
      </c>
      <c r="H96" s="23" t="s">
        <v>98</v>
      </c>
      <c r="I96" s="14">
        <v>20.14</v>
      </c>
      <c r="J96" s="15">
        <v>44729</v>
      </c>
      <c r="K96" s="27">
        <v>16.510000000000002</v>
      </c>
      <c r="L96" s="4">
        <v>44707</v>
      </c>
      <c r="M96" s="11">
        <v>-22</v>
      </c>
      <c r="N96" s="16">
        <f t="shared" si="2"/>
        <v>8</v>
      </c>
      <c r="O96" s="2">
        <f t="shared" si="3"/>
        <v>-363.22</v>
      </c>
    </row>
    <row r="97" spans="1:15" x14ac:dyDescent="0.25">
      <c r="A97" s="11" t="s">
        <v>204</v>
      </c>
      <c r="B97" s="11" t="s">
        <v>242</v>
      </c>
      <c r="C97" s="11" t="s">
        <v>23</v>
      </c>
      <c r="D97" s="3">
        <v>123490492</v>
      </c>
      <c r="E97" s="12">
        <v>44704</v>
      </c>
      <c r="F97" s="12">
        <v>44704</v>
      </c>
      <c r="G97" s="11">
        <v>7313734713</v>
      </c>
      <c r="H97" s="23" t="s">
        <v>26</v>
      </c>
      <c r="I97" s="14">
        <v>47.82</v>
      </c>
      <c r="J97" s="15">
        <v>44742</v>
      </c>
      <c r="K97" s="27">
        <v>39.200000000000003</v>
      </c>
      <c r="L97" s="4">
        <v>44707</v>
      </c>
      <c r="M97" s="11">
        <v>-35</v>
      </c>
      <c r="N97" s="16">
        <f t="shared" si="2"/>
        <v>3</v>
      </c>
      <c r="O97" s="2">
        <f t="shared" si="3"/>
        <v>-1372</v>
      </c>
    </row>
    <row r="98" spans="1:15" x14ac:dyDescent="0.25">
      <c r="A98" s="11" t="s">
        <v>204</v>
      </c>
      <c r="B98" s="11" t="s">
        <v>242</v>
      </c>
      <c r="C98" s="11" t="s">
        <v>23</v>
      </c>
      <c r="D98" s="3">
        <v>123490492</v>
      </c>
      <c r="E98" s="12">
        <v>44704</v>
      </c>
      <c r="F98" s="12">
        <v>44704</v>
      </c>
      <c r="G98" s="11">
        <v>7313736626</v>
      </c>
      <c r="H98" s="23" t="s">
        <v>27</v>
      </c>
      <c r="I98" s="14">
        <v>180.41</v>
      </c>
      <c r="J98" s="15">
        <v>44742</v>
      </c>
      <c r="K98" s="27">
        <v>147.88</v>
      </c>
      <c r="L98" s="4">
        <v>44707</v>
      </c>
      <c r="M98" s="11">
        <v>-35</v>
      </c>
      <c r="N98" s="16">
        <f t="shared" si="2"/>
        <v>3</v>
      </c>
      <c r="O98" s="2">
        <f t="shared" si="3"/>
        <v>-5175.8</v>
      </c>
    </row>
    <row r="99" spans="1:15" x14ac:dyDescent="0.25">
      <c r="A99" s="11" t="s">
        <v>204</v>
      </c>
      <c r="B99" s="11" t="s">
        <v>242</v>
      </c>
      <c r="C99" s="11" t="s">
        <v>248</v>
      </c>
      <c r="D99" s="3">
        <v>1226870507</v>
      </c>
      <c r="E99" s="12">
        <v>44711</v>
      </c>
      <c r="F99" s="12">
        <v>44711</v>
      </c>
      <c r="G99" s="11">
        <v>7351001706</v>
      </c>
      <c r="H99" s="23" t="s">
        <v>35</v>
      </c>
      <c r="I99" s="14">
        <v>54.9</v>
      </c>
      <c r="J99" s="15">
        <v>44742</v>
      </c>
      <c r="K99" s="27">
        <v>45</v>
      </c>
      <c r="L99" s="4">
        <v>44713</v>
      </c>
      <c r="M99" s="11">
        <v>-29</v>
      </c>
      <c r="N99" s="16">
        <f t="shared" si="2"/>
        <v>2</v>
      </c>
      <c r="O99" s="2">
        <f t="shared" si="3"/>
        <v>-1305</v>
      </c>
    </row>
    <row r="100" spans="1:15" x14ac:dyDescent="0.25">
      <c r="A100" s="11" t="s">
        <v>204</v>
      </c>
      <c r="B100" s="11" t="s">
        <v>242</v>
      </c>
      <c r="C100" s="11" t="s">
        <v>268</v>
      </c>
      <c r="D100" s="3">
        <v>1347270496</v>
      </c>
      <c r="E100" s="12">
        <v>44712</v>
      </c>
      <c r="F100" s="12">
        <v>44712</v>
      </c>
      <c r="G100" s="11">
        <v>7358589121</v>
      </c>
      <c r="H100" s="23">
        <v>17</v>
      </c>
      <c r="I100" s="14">
        <v>439.91</v>
      </c>
      <c r="J100" s="15">
        <v>44773</v>
      </c>
      <c r="K100" s="27">
        <v>360.58</v>
      </c>
      <c r="L100" s="4">
        <v>44721</v>
      </c>
      <c r="M100" s="11">
        <v>-52</v>
      </c>
      <c r="N100" s="16">
        <f t="shared" si="2"/>
        <v>9</v>
      </c>
      <c r="O100" s="2">
        <f t="shared" si="3"/>
        <v>-18750.16</v>
      </c>
    </row>
    <row r="101" spans="1:15" x14ac:dyDescent="0.25">
      <c r="A101" s="11" t="s">
        <v>204</v>
      </c>
      <c r="B101" s="11" t="s">
        <v>242</v>
      </c>
      <c r="C101" s="11" t="s">
        <v>23</v>
      </c>
      <c r="D101" s="3">
        <v>123490492</v>
      </c>
      <c r="E101" s="12">
        <v>44713</v>
      </c>
      <c r="F101" s="12">
        <v>44713</v>
      </c>
      <c r="G101" s="11">
        <v>7365104492</v>
      </c>
      <c r="H101" s="23" t="s">
        <v>28</v>
      </c>
      <c r="I101" s="14">
        <v>63.44</v>
      </c>
      <c r="J101" s="15">
        <v>44742</v>
      </c>
      <c r="K101" s="27">
        <v>52</v>
      </c>
      <c r="L101" s="4">
        <v>44719</v>
      </c>
      <c r="M101" s="11">
        <v>-23</v>
      </c>
      <c r="N101" s="16">
        <f t="shared" si="2"/>
        <v>6</v>
      </c>
      <c r="O101" s="2">
        <f t="shared" si="3"/>
        <v>-1196</v>
      </c>
    </row>
    <row r="102" spans="1:15" x14ac:dyDescent="0.25">
      <c r="A102" s="11" t="s">
        <v>204</v>
      </c>
      <c r="B102" s="11" t="s">
        <v>242</v>
      </c>
      <c r="C102" s="11" t="s">
        <v>249</v>
      </c>
      <c r="D102" s="3">
        <v>805720497</v>
      </c>
      <c r="E102" s="12">
        <v>44714</v>
      </c>
      <c r="F102" s="12">
        <v>44714</v>
      </c>
      <c r="G102" s="11">
        <v>7375751217</v>
      </c>
      <c r="H102" s="23" t="s">
        <v>66</v>
      </c>
      <c r="I102" s="14">
        <v>165.62</v>
      </c>
      <c r="J102" s="15">
        <v>44773</v>
      </c>
      <c r="K102" s="27">
        <v>135.75</v>
      </c>
      <c r="L102" s="4">
        <v>44719</v>
      </c>
      <c r="M102" s="11">
        <v>-54</v>
      </c>
      <c r="N102" s="16">
        <f t="shared" si="2"/>
        <v>5</v>
      </c>
      <c r="O102" s="2">
        <f t="shared" si="3"/>
        <v>-7330.5</v>
      </c>
    </row>
    <row r="103" spans="1:15" s="9" customFormat="1" x14ac:dyDescent="0.25">
      <c r="A103" s="11" t="s">
        <v>204</v>
      </c>
      <c r="B103" s="11" t="s">
        <v>242</v>
      </c>
      <c r="C103" s="11" t="s">
        <v>269</v>
      </c>
      <c r="D103" s="3">
        <v>2150420517</v>
      </c>
      <c r="E103" s="12">
        <v>44718</v>
      </c>
      <c r="F103" s="12">
        <v>44718</v>
      </c>
      <c r="G103" s="11">
        <v>7388648783</v>
      </c>
      <c r="H103" s="23">
        <v>69</v>
      </c>
      <c r="I103" s="14">
        <v>31165.79</v>
      </c>
      <c r="J103" s="15">
        <v>44748</v>
      </c>
      <c r="K103" s="27">
        <v>25545.73</v>
      </c>
      <c r="L103" s="4">
        <v>44742</v>
      </c>
      <c r="M103" s="11">
        <v>-6</v>
      </c>
      <c r="N103" s="13">
        <f t="shared" si="2"/>
        <v>24</v>
      </c>
      <c r="O103" s="8">
        <f t="shared" si="3"/>
        <v>-153274.38</v>
      </c>
    </row>
    <row r="104" spans="1:15" x14ac:dyDescent="0.25">
      <c r="A104" s="11" t="s">
        <v>204</v>
      </c>
      <c r="B104" s="11" t="s">
        <v>242</v>
      </c>
      <c r="C104" s="11" t="s">
        <v>89</v>
      </c>
      <c r="D104" s="3">
        <v>1047720493</v>
      </c>
      <c r="E104" s="12">
        <v>44718</v>
      </c>
      <c r="F104" s="12">
        <v>44718</v>
      </c>
      <c r="G104" s="11">
        <v>7389024556</v>
      </c>
      <c r="H104" s="23" t="s">
        <v>121</v>
      </c>
      <c r="I104" s="14">
        <v>1726.41</v>
      </c>
      <c r="J104" s="15">
        <v>44773</v>
      </c>
      <c r="K104" s="27">
        <v>1415.09</v>
      </c>
      <c r="L104" s="4">
        <v>44722</v>
      </c>
      <c r="M104" s="11">
        <v>-51</v>
      </c>
      <c r="N104" s="16">
        <f t="shared" si="2"/>
        <v>4</v>
      </c>
      <c r="O104" s="2">
        <f t="shared" si="3"/>
        <v>-72169.59</v>
      </c>
    </row>
    <row r="105" spans="1:15" x14ac:dyDescent="0.25">
      <c r="A105" s="11" t="s">
        <v>204</v>
      </c>
      <c r="B105" s="11" t="s">
        <v>242</v>
      </c>
      <c r="C105" s="11" t="s">
        <v>268</v>
      </c>
      <c r="D105" s="3">
        <v>1347270496</v>
      </c>
      <c r="E105" s="12">
        <v>44719</v>
      </c>
      <c r="F105" s="12">
        <v>44719</v>
      </c>
      <c r="G105" s="11">
        <v>7395234509</v>
      </c>
      <c r="H105" s="23">
        <v>18</v>
      </c>
      <c r="I105" s="14">
        <v>39896.050000000003</v>
      </c>
      <c r="J105" s="15">
        <v>44804</v>
      </c>
      <c r="K105" s="27">
        <v>32701.68</v>
      </c>
      <c r="L105" s="4">
        <v>44722</v>
      </c>
      <c r="M105" s="11">
        <v>-82</v>
      </c>
      <c r="N105" s="16">
        <f t="shared" si="2"/>
        <v>3</v>
      </c>
      <c r="O105" s="2">
        <f t="shared" si="3"/>
        <v>-2681537.7600000002</v>
      </c>
    </row>
    <row r="106" spans="1:15" x14ac:dyDescent="0.25">
      <c r="A106" s="11" t="s">
        <v>204</v>
      </c>
      <c r="B106" s="11" t="s">
        <v>242</v>
      </c>
      <c r="C106" s="11" t="s">
        <v>23</v>
      </c>
      <c r="D106" s="3">
        <v>123490492</v>
      </c>
      <c r="E106" s="12">
        <v>44723</v>
      </c>
      <c r="F106" s="12">
        <v>44723</v>
      </c>
      <c r="G106" s="11">
        <v>7423052542</v>
      </c>
      <c r="H106" s="23" t="s">
        <v>29</v>
      </c>
      <c r="I106" s="14">
        <v>153.72</v>
      </c>
      <c r="J106" s="15">
        <v>44773</v>
      </c>
      <c r="K106" s="27">
        <v>126</v>
      </c>
      <c r="L106" s="4">
        <v>44726</v>
      </c>
      <c r="M106" s="11">
        <v>-47</v>
      </c>
      <c r="N106" s="16">
        <f t="shared" si="2"/>
        <v>3</v>
      </c>
      <c r="O106" s="2">
        <f t="shared" si="3"/>
        <v>-5922</v>
      </c>
    </row>
    <row r="107" spans="1:15" x14ac:dyDescent="0.25">
      <c r="A107" s="11" t="s">
        <v>204</v>
      </c>
      <c r="B107" s="11" t="s">
        <v>242</v>
      </c>
      <c r="C107" s="11" t="s">
        <v>246</v>
      </c>
      <c r="D107" s="3">
        <v>657860490</v>
      </c>
      <c r="E107" s="12">
        <v>44728</v>
      </c>
      <c r="F107" s="12">
        <v>44728</v>
      </c>
      <c r="G107" s="11">
        <v>7460920887</v>
      </c>
      <c r="H107" s="23" t="s">
        <v>168</v>
      </c>
      <c r="I107" s="14">
        <v>10084.219999999999</v>
      </c>
      <c r="J107" s="15">
        <v>44819</v>
      </c>
      <c r="K107" s="27">
        <v>8265.75</v>
      </c>
      <c r="L107" s="4">
        <v>44732</v>
      </c>
      <c r="M107" s="11">
        <v>-87</v>
      </c>
      <c r="N107" s="16">
        <f t="shared" si="2"/>
        <v>4</v>
      </c>
      <c r="O107" s="2">
        <f t="shared" si="3"/>
        <v>-719120.25</v>
      </c>
    </row>
    <row r="108" spans="1:15" x14ac:dyDescent="0.25">
      <c r="A108" s="11" t="s">
        <v>204</v>
      </c>
      <c r="B108" s="11" t="s">
        <v>242</v>
      </c>
      <c r="C108" s="11" t="s">
        <v>259</v>
      </c>
      <c r="D108" s="3">
        <v>1687620490</v>
      </c>
      <c r="E108" s="12">
        <v>44729</v>
      </c>
      <c r="F108" s="12">
        <v>44729</v>
      </c>
      <c r="G108" s="11">
        <v>7467274495</v>
      </c>
      <c r="H108" s="23">
        <v>1046</v>
      </c>
      <c r="I108" s="14">
        <v>93.12</v>
      </c>
      <c r="J108" s="15">
        <v>44758</v>
      </c>
      <c r="K108" s="27">
        <v>76.33</v>
      </c>
      <c r="L108" s="4">
        <v>44733</v>
      </c>
      <c r="M108" s="11">
        <v>-25</v>
      </c>
      <c r="N108" s="16">
        <f t="shared" si="2"/>
        <v>4</v>
      </c>
      <c r="O108" s="2">
        <f t="shared" si="3"/>
        <v>-1908.25</v>
      </c>
    </row>
    <row r="109" spans="1:15" x14ac:dyDescent="0.25">
      <c r="A109" s="11" t="s">
        <v>204</v>
      </c>
      <c r="B109" s="11" t="s">
        <v>270</v>
      </c>
      <c r="C109" s="11" t="s">
        <v>271</v>
      </c>
      <c r="D109" s="3">
        <v>1913760680</v>
      </c>
      <c r="E109" s="12">
        <v>44652</v>
      </c>
      <c r="F109" s="12">
        <v>44652</v>
      </c>
      <c r="G109" s="11">
        <v>6971042336</v>
      </c>
      <c r="H109" s="23">
        <v>786</v>
      </c>
      <c r="I109" s="14">
        <v>45</v>
      </c>
      <c r="J109" s="15">
        <v>44680</v>
      </c>
      <c r="K109" s="27">
        <v>45</v>
      </c>
      <c r="L109" s="4">
        <v>44665</v>
      </c>
      <c r="M109" s="11">
        <v>-15</v>
      </c>
      <c r="N109" s="16">
        <f t="shared" si="2"/>
        <v>13</v>
      </c>
      <c r="O109" s="2">
        <f t="shared" si="3"/>
        <v>-675</v>
      </c>
    </row>
    <row r="110" spans="1:15" x14ac:dyDescent="0.25">
      <c r="A110" s="11" t="s">
        <v>204</v>
      </c>
      <c r="B110" s="11" t="s">
        <v>270</v>
      </c>
      <c r="C110" s="11" t="s">
        <v>272</v>
      </c>
      <c r="D110" s="3">
        <v>2641030420</v>
      </c>
      <c r="E110" s="12">
        <v>44657</v>
      </c>
      <c r="F110" s="12">
        <v>44657</v>
      </c>
      <c r="G110" s="11">
        <v>7008914540</v>
      </c>
      <c r="H110" s="23">
        <v>387</v>
      </c>
      <c r="I110" s="14">
        <v>75</v>
      </c>
      <c r="J110" s="15">
        <v>44687</v>
      </c>
      <c r="K110" s="27">
        <v>75</v>
      </c>
      <c r="L110" s="4">
        <v>44665</v>
      </c>
      <c r="M110" s="11">
        <v>-22</v>
      </c>
      <c r="N110" s="16">
        <f t="shared" si="2"/>
        <v>8</v>
      </c>
      <c r="O110" s="2">
        <f t="shared" si="3"/>
        <v>-1650</v>
      </c>
    </row>
    <row r="111" spans="1:15" x14ac:dyDescent="0.25">
      <c r="A111" s="11" t="s">
        <v>204</v>
      </c>
      <c r="B111" s="11" t="s">
        <v>270</v>
      </c>
      <c r="C111" s="11" t="s">
        <v>273</v>
      </c>
      <c r="D111" s="3">
        <v>2998820233</v>
      </c>
      <c r="E111" s="12">
        <v>44666</v>
      </c>
      <c r="F111" s="12">
        <v>44666</v>
      </c>
      <c r="G111" s="11">
        <v>7065602171</v>
      </c>
      <c r="H111" s="23" t="s">
        <v>184</v>
      </c>
      <c r="I111" s="14">
        <v>977</v>
      </c>
      <c r="J111" s="15">
        <v>44696</v>
      </c>
      <c r="K111" s="27">
        <v>977</v>
      </c>
      <c r="L111" s="4">
        <v>44677</v>
      </c>
      <c r="M111" s="11">
        <v>-19</v>
      </c>
      <c r="N111" s="16">
        <f t="shared" si="2"/>
        <v>11</v>
      </c>
      <c r="O111" s="2">
        <f t="shared" si="3"/>
        <v>-18563</v>
      </c>
    </row>
    <row r="112" spans="1:15" x14ac:dyDescent="0.25">
      <c r="A112" s="11" t="s">
        <v>204</v>
      </c>
      <c r="B112" s="11" t="s">
        <v>270</v>
      </c>
      <c r="C112" s="11" t="s">
        <v>274</v>
      </c>
      <c r="D112" s="3">
        <v>2365460357</v>
      </c>
      <c r="E112" s="12">
        <v>44680</v>
      </c>
      <c r="F112" s="12">
        <v>44680</v>
      </c>
      <c r="G112" s="11">
        <v>7152229043</v>
      </c>
      <c r="H112" s="23" t="s">
        <v>275</v>
      </c>
      <c r="I112" s="14">
        <v>262</v>
      </c>
      <c r="J112" s="15">
        <v>44709</v>
      </c>
      <c r="K112" s="27">
        <v>262</v>
      </c>
      <c r="L112" s="4">
        <v>44687</v>
      </c>
      <c r="M112" s="11">
        <v>-22</v>
      </c>
      <c r="N112" s="16">
        <f t="shared" si="2"/>
        <v>7</v>
      </c>
      <c r="O112" s="2">
        <f t="shared" si="3"/>
        <v>-5764</v>
      </c>
    </row>
    <row r="113" spans="1:15" x14ac:dyDescent="0.25">
      <c r="A113" s="11" t="s">
        <v>204</v>
      </c>
      <c r="B113" s="11" t="s">
        <v>270</v>
      </c>
      <c r="C113" s="11" t="s">
        <v>276</v>
      </c>
      <c r="D113" s="3">
        <v>1784630814</v>
      </c>
      <c r="E113" s="12">
        <v>44680</v>
      </c>
      <c r="F113" s="12">
        <v>44680</v>
      </c>
      <c r="G113" s="11">
        <v>7153565945</v>
      </c>
      <c r="H113" s="23" t="s">
        <v>131</v>
      </c>
      <c r="I113" s="14">
        <v>342</v>
      </c>
      <c r="J113" s="15">
        <v>44710</v>
      </c>
      <c r="K113" s="27">
        <v>342</v>
      </c>
      <c r="L113" s="4">
        <v>44697</v>
      </c>
      <c r="M113" s="11">
        <v>-13</v>
      </c>
      <c r="N113" s="16">
        <f t="shared" si="2"/>
        <v>17</v>
      </c>
      <c r="O113" s="2">
        <f t="shared" si="3"/>
        <v>-4446</v>
      </c>
    </row>
    <row r="114" spans="1:15" x14ac:dyDescent="0.25">
      <c r="A114" s="11" t="s">
        <v>204</v>
      </c>
      <c r="B114" s="11" t="s">
        <v>270</v>
      </c>
      <c r="C114" s="11" t="s">
        <v>277</v>
      </c>
      <c r="D114" s="3">
        <v>85002540582</v>
      </c>
      <c r="E114" s="12">
        <v>44690</v>
      </c>
      <c r="F114" s="12">
        <v>44690</v>
      </c>
      <c r="G114" s="11">
        <v>7189457980</v>
      </c>
      <c r="H114" s="23">
        <v>43</v>
      </c>
      <c r="I114" s="14">
        <v>140</v>
      </c>
      <c r="J114" s="15">
        <v>44746</v>
      </c>
      <c r="K114" s="27">
        <v>140</v>
      </c>
      <c r="L114" s="4">
        <v>44697</v>
      </c>
      <c r="M114" s="11">
        <v>-49</v>
      </c>
      <c r="N114" s="16">
        <f t="shared" si="2"/>
        <v>7</v>
      </c>
      <c r="O114" s="2">
        <f t="shared" si="3"/>
        <v>-6860</v>
      </c>
    </row>
    <row r="115" spans="1:15" x14ac:dyDescent="0.25">
      <c r="A115" s="11" t="s">
        <v>204</v>
      </c>
      <c r="B115" s="11" t="s">
        <v>270</v>
      </c>
      <c r="C115" s="11" t="s">
        <v>278</v>
      </c>
      <c r="D115" s="3">
        <v>3698180373</v>
      </c>
      <c r="E115" s="12">
        <v>44690</v>
      </c>
      <c r="F115" s="12">
        <v>44690</v>
      </c>
      <c r="G115" s="11">
        <v>7202915115</v>
      </c>
      <c r="H115" s="23" t="s">
        <v>20</v>
      </c>
      <c r="I115" s="14">
        <v>160</v>
      </c>
      <c r="J115" s="15">
        <v>44717</v>
      </c>
      <c r="K115" s="27">
        <v>160</v>
      </c>
      <c r="L115" s="4">
        <v>44693</v>
      </c>
      <c r="M115" s="11">
        <v>-24</v>
      </c>
      <c r="N115" s="16">
        <f t="shared" si="2"/>
        <v>3</v>
      </c>
      <c r="O115" s="2">
        <f t="shared" si="3"/>
        <v>-3840</v>
      </c>
    </row>
    <row r="116" spans="1:15" x14ac:dyDescent="0.25">
      <c r="A116" s="11" t="s">
        <v>204</v>
      </c>
      <c r="B116" s="11" t="s">
        <v>270</v>
      </c>
      <c r="C116" s="11" t="s">
        <v>172</v>
      </c>
      <c r="D116" s="3">
        <v>84033260484</v>
      </c>
      <c r="E116" s="12">
        <v>44689</v>
      </c>
      <c r="F116" s="12">
        <v>44689</v>
      </c>
      <c r="G116" s="11">
        <v>7215276786</v>
      </c>
      <c r="H116" s="23" t="s">
        <v>173</v>
      </c>
      <c r="I116" s="14">
        <v>220</v>
      </c>
      <c r="J116" s="15">
        <v>44720</v>
      </c>
      <c r="K116" s="27">
        <v>220</v>
      </c>
      <c r="L116" s="4">
        <v>44697</v>
      </c>
      <c r="M116" s="11">
        <v>-23</v>
      </c>
      <c r="N116" s="16">
        <f t="shared" si="2"/>
        <v>8</v>
      </c>
      <c r="O116" s="2">
        <f t="shared" si="3"/>
        <v>-5060</v>
      </c>
    </row>
    <row r="117" spans="1:15" x14ac:dyDescent="0.25">
      <c r="A117" s="11" t="s">
        <v>204</v>
      </c>
      <c r="B117" s="11" t="s">
        <v>270</v>
      </c>
      <c r="C117" s="11" t="s">
        <v>279</v>
      </c>
      <c r="D117" s="3">
        <v>5994580727</v>
      </c>
      <c r="E117" s="12">
        <v>44700</v>
      </c>
      <c r="F117" s="12">
        <v>44700</v>
      </c>
      <c r="G117" s="11">
        <v>7295205153</v>
      </c>
      <c r="H117" s="23">
        <v>601</v>
      </c>
      <c r="I117" s="14">
        <v>292</v>
      </c>
      <c r="J117" s="15">
        <v>44731</v>
      </c>
      <c r="K117" s="27">
        <v>292</v>
      </c>
      <c r="L117" s="4">
        <v>44706</v>
      </c>
      <c r="M117" s="11">
        <v>-25</v>
      </c>
      <c r="N117" s="16">
        <f t="shared" si="2"/>
        <v>6</v>
      </c>
      <c r="O117" s="2">
        <f t="shared" si="3"/>
        <v>-7300</v>
      </c>
    </row>
    <row r="118" spans="1:15" x14ac:dyDescent="0.25">
      <c r="A118" s="11" t="s">
        <v>204</v>
      </c>
      <c r="B118" s="11" t="s">
        <v>270</v>
      </c>
      <c r="C118" s="11" t="s">
        <v>274</v>
      </c>
      <c r="D118" s="3">
        <v>2365460357</v>
      </c>
      <c r="E118" s="12">
        <v>44718</v>
      </c>
      <c r="F118" s="12">
        <v>44718</v>
      </c>
      <c r="G118" s="11">
        <v>7390661987</v>
      </c>
      <c r="H118" s="23" t="s">
        <v>280</v>
      </c>
      <c r="I118" s="14">
        <v>262</v>
      </c>
      <c r="J118" s="15">
        <v>44748</v>
      </c>
      <c r="K118" s="27">
        <v>262</v>
      </c>
      <c r="L118" s="4">
        <v>44722</v>
      </c>
      <c r="M118" s="11">
        <v>-26</v>
      </c>
      <c r="N118" s="16">
        <f t="shared" si="2"/>
        <v>4</v>
      </c>
      <c r="O118" s="2">
        <f t="shared" si="3"/>
        <v>-6812</v>
      </c>
    </row>
    <row r="119" spans="1:15" x14ac:dyDescent="0.25">
      <c r="A119" s="11" t="s">
        <v>204</v>
      </c>
      <c r="B119" s="11" t="s">
        <v>270</v>
      </c>
      <c r="C119" s="11" t="s">
        <v>276</v>
      </c>
      <c r="D119" s="3">
        <v>1784630814</v>
      </c>
      <c r="E119" s="12">
        <v>44722</v>
      </c>
      <c r="F119" s="12">
        <v>44722</v>
      </c>
      <c r="G119" s="11">
        <v>7415611185</v>
      </c>
      <c r="H119" s="23" t="s">
        <v>132</v>
      </c>
      <c r="I119" s="14">
        <v>340</v>
      </c>
      <c r="J119" s="15">
        <v>44751</v>
      </c>
      <c r="K119" s="27">
        <v>340</v>
      </c>
      <c r="L119" s="4">
        <v>44740</v>
      </c>
      <c r="M119" s="11">
        <v>-11</v>
      </c>
      <c r="N119" s="16">
        <f t="shared" si="2"/>
        <v>18</v>
      </c>
      <c r="O119" s="2">
        <f t="shared" si="3"/>
        <v>-3740</v>
      </c>
    </row>
    <row r="120" spans="1:15" x14ac:dyDescent="0.25">
      <c r="A120" s="11" t="s">
        <v>204</v>
      </c>
      <c r="B120" s="11" t="s">
        <v>270</v>
      </c>
      <c r="C120" s="11" t="s">
        <v>274</v>
      </c>
      <c r="D120" s="3">
        <v>2365460357</v>
      </c>
      <c r="E120" s="12">
        <v>44722</v>
      </c>
      <c r="F120" s="12">
        <v>44722</v>
      </c>
      <c r="G120" s="11">
        <v>7423460801</v>
      </c>
      <c r="H120" s="23" t="s">
        <v>281</v>
      </c>
      <c r="I120" s="14">
        <v>1082</v>
      </c>
      <c r="J120" s="15">
        <v>44750</v>
      </c>
      <c r="K120" s="27">
        <v>1082</v>
      </c>
      <c r="L120" s="4">
        <v>44740</v>
      </c>
      <c r="M120" s="11">
        <v>-10</v>
      </c>
      <c r="N120" s="16">
        <f t="shared" si="2"/>
        <v>18</v>
      </c>
      <c r="O120" s="2">
        <f t="shared" si="3"/>
        <v>-10820</v>
      </c>
    </row>
    <row r="121" spans="1:15" x14ac:dyDescent="0.25">
      <c r="A121" s="11" t="s">
        <v>204</v>
      </c>
      <c r="B121" s="11" t="s">
        <v>270</v>
      </c>
      <c r="C121" s="11" t="s">
        <v>276</v>
      </c>
      <c r="D121" s="3">
        <v>1784630814</v>
      </c>
      <c r="E121" s="12">
        <v>44733</v>
      </c>
      <c r="F121" s="12">
        <v>44733</v>
      </c>
      <c r="G121" s="11">
        <v>7492893333</v>
      </c>
      <c r="H121" s="23" t="s">
        <v>133</v>
      </c>
      <c r="I121" s="14">
        <v>342</v>
      </c>
      <c r="J121" s="15">
        <v>44763</v>
      </c>
      <c r="K121" s="27">
        <v>342</v>
      </c>
      <c r="L121" s="4">
        <v>44740</v>
      </c>
      <c r="M121" s="11">
        <v>-23</v>
      </c>
      <c r="N121" s="16">
        <f t="shared" si="2"/>
        <v>7</v>
      </c>
      <c r="O121" s="2">
        <f t="shared" si="3"/>
        <v>-7866</v>
      </c>
    </row>
    <row r="122" spans="1:15" x14ac:dyDescent="0.25">
      <c r="A122" s="11" t="s">
        <v>204</v>
      </c>
      <c r="B122" s="11" t="s">
        <v>282</v>
      </c>
      <c r="C122" s="11" t="s">
        <v>283</v>
      </c>
      <c r="D122" s="3" t="s">
        <v>107</v>
      </c>
      <c r="E122" s="12">
        <v>44645</v>
      </c>
      <c r="F122" s="12">
        <v>44645</v>
      </c>
      <c r="G122" s="11">
        <v>6946603480</v>
      </c>
      <c r="H122" s="23" t="s">
        <v>108</v>
      </c>
      <c r="I122" s="14">
        <v>3664.72</v>
      </c>
      <c r="J122" s="15">
        <v>44675</v>
      </c>
      <c r="K122" s="27">
        <v>3664.72</v>
      </c>
      <c r="L122" s="4">
        <v>44656</v>
      </c>
      <c r="M122" s="11">
        <v>-19</v>
      </c>
      <c r="N122" s="16">
        <f t="shared" si="2"/>
        <v>11</v>
      </c>
      <c r="O122" s="2">
        <f t="shared" si="3"/>
        <v>-69629.679999999993</v>
      </c>
    </row>
    <row r="123" spans="1:15" x14ac:dyDescent="0.25">
      <c r="A123" s="11" t="s">
        <v>204</v>
      </c>
      <c r="B123" s="11" t="s">
        <v>282</v>
      </c>
      <c r="C123" s="11" t="s">
        <v>284</v>
      </c>
      <c r="D123" s="3">
        <v>884060526</v>
      </c>
      <c r="E123" s="12">
        <v>44701</v>
      </c>
      <c r="F123" s="12">
        <v>44701</v>
      </c>
      <c r="G123" s="11">
        <v>7299754557</v>
      </c>
      <c r="H123" s="23">
        <v>3020020405</v>
      </c>
      <c r="I123" s="14">
        <v>9137.7999999999993</v>
      </c>
      <c r="J123" s="15">
        <v>44731</v>
      </c>
      <c r="K123" s="27">
        <v>7490</v>
      </c>
      <c r="L123" s="4">
        <v>44712</v>
      </c>
      <c r="M123" s="11">
        <v>-19</v>
      </c>
      <c r="N123" s="16">
        <f t="shared" si="2"/>
        <v>11</v>
      </c>
      <c r="O123" s="2">
        <f t="shared" si="3"/>
        <v>-142310</v>
      </c>
    </row>
    <row r="124" spans="1:15" x14ac:dyDescent="0.25">
      <c r="A124" s="11" t="s">
        <v>204</v>
      </c>
      <c r="B124" s="11" t="s">
        <v>282</v>
      </c>
      <c r="C124" s="11" t="s">
        <v>285</v>
      </c>
      <c r="D124" s="3" t="s">
        <v>112</v>
      </c>
      <c r="E124" s="12">
        <v>44706</v>
      </c>
      <c r="F124" s="12">
        <v>44706</v>
      </c>
      <c r="G124" s="11">
        <v>7324912398</v>
      </c>
      <c r="H124" s="23">
        <v>154</v>
      </c>
      <c r="I124" s="14">
        <v>2589.56</v>
      </c>
      <c r="J124" s="15">
        <v>44736</v>
      </c>
      <c r="K124" s="27">
        <v>2589.56</v>
      </c>
      <c r="L124" s="4">
        <v>44720</v>
      </c>
      <c r="M124" s="11">
        <v>-16</v>
      </c>
      <c r="N124" s="16">
        <f t="shared" si="2"/>
        <v>14</v>
      </c>
      <c r="O124" s="2">
        <f t="shared" si="3"/>
        <v>-41432.959999999999</v>
      </c>
    </row>
    <row r="125" spans="1:15" x14ac:dyDescent="0.25">
      <c r="A125" s="11" t="s">
        <v>204</v>
      </c>
      <c r="B125" s="11" t="s">
        <v>282</v>
      </c>
      <c r="C125" s="11" t="s">
        <v>111</v>
      </c>
      <c r="D125" s="3">
        <v>591957688</v>
      </c>
      <c r="E125" s="12">
        <v>44666</v>
      </c>
      <c r="F125" s="12">
        <v>44749</v>
      </c>
      <c r="G125" s="11"/>
      <c r="H125" s="23">
        <v>44897</v>
      </c>
      <c r="I125" s="17">
        <v>1903.2</v>
      </c>
      <c r="J125" s="15">
        <v>44696</v>
      </c>
      <c r="K125" s="27">
        <v>1560</v>
      </c>
      <c r="L125" s="4">
        <v>44672</v>
      </c>
      <c r="M125" s="11">
        <v>-24</v>
      </c>
      <c r="N125" s="16">
        <f t="shared" si="2"/>
        <v>-77</v>
      </c>
      <c r="O125" s="2">
        <f t="shared" si="3"/>
        <v>-37440</v>
      </c>
    </row>
    <row r="126" spans="1:15" x14ac:dyDescent="0.25">
      <c r="A126" s="11" t="s">
        <v>204</v>
      </c>
      <c r="B126" s="11" t="s">
        <v>286</v>
      </c>
      <c r="C126" s="11" t="s">
        <v>287</v>
      </c>
      <c r="D126" s="3">
        <v>23302</v>
      </c>
      <c r="E126" s="12">
        <v>44651</v>
      </c>
      <c r="F126" s="12">
        <v>44651</v>
      </c>
      <c r="G126" s="11">
        <v>6968724358</v>
      </c>
      <c r="H126" s="23" t="s">
        <v>170</v>
      </c>
      <c r="I126" s="14">
        <v>5350</v>
      </c>
      <c r="J126" s="15">
        <v>44681</v>
      </c>
      <c r="K126" s="27">
        <v>5350</v>
      </c>
      <c r="L126" s="4">
        <v>44671</v>
      </c>
      <c r="M126" s="11">
        <v>-10</v>
      </c>
      <c r="N126" s="16">
        <f t="shared" si="2"/>
        <v>20</v>
      </c>
      <c r="O126" s="2">
        <f t="shared" si="3"/>
        <v>-53500</v>
      </c>
    </row>
    <row r="127" spans="1:15" x14ac:dyDescent="0.25">
      <c r="A127" s="11" t="s">
        <v>204</v>
      </c>
      <c r="B127" s="11" t="s">
        <v>286</v>
      </c>
      <c r="C127" s="11" t="s">
        <v>288</v>
      </c>
      <c r="D127" s="3">
        <v>1168310496</v>
      </c>
      <c r="E127" s="12">
        <v>44685</v>
      </c>
      <c r="F127" s="12">
        <v>44685</v>
      </c>
      <c r="G127" s="11">
        <v>7190490514</v>
      </c>
      <c r="H127" s="23" t="s">
        <v>76</v>
      </c>
      <c r="I127" s="14">
        <v>188.1</v>
      </c>
      <c r="J127" s="15">
        <v>44745</v>
      </c>
      <c r="K127" s="27">
        <v>171</v>
      </c>
      <c r="L127" s="4">
        <v>44711</v>
      </c>
      <c r="M127" s="11">
        <v>-34</v>
      </c>
      <c r="N127" s="16">
        <f t="shared" si="2"/>
        <v>26</v>
      </c>
      <c r="O127" s="2">
        <f t="shared" si="3"/>
        <v>-5814</v>
      </c>
    </row>
    <row r="128" spans="1:15" x14ac:dyDescent="0.25">
      <c r="A128" s="11" t="s">
        <v>204</v>
      </c>
      <c r="B128" s="11" t="s">
        <v>286</v>
      </c>
      <c r="C128" s="11" t="s">
        <v>289</v>
      </c>
      <c r="D128" s="3">
        <v>11435101008</v>
      </c>
      <c r="E128" s="12">
        <v>44695</v>
      </c>
      <c r="F128" s="12">
        <v>44695</v>
      </c>
      <c r="G128" s="11">
        <v>7258093070</v>
      </c>
      <c r="H128" s="23" t="s">
        <v>57</v>
      </c>
      <c r="I128" s="14">
        <v>2172.9899999999998</v>
      </c>
      <c r="J128" s="15">
        <v>44725</v>
      </c>
      <c r="K128" s="27">
        <v>1781.14</v>
      </c>
      <c r="L128" s="4">
        <v>44713</v>
      </c>
      <c r="M128" s="11">
        <v>-12</v>
      </c>
      <c r="N128" s="16">
        <f t="shared" si="2"/>
        <v>18</v>
      </c>
      <c r="O128" s="2">
        <f t="shared" si="3"/>
        <v>-21373.68</v>
      </c>
    </row>
    <row r="129" spans="1:15" x14ac:dyDescent="0.25">
      <c r="A129" s="11" t="s">
        <v>204</v>
      </c>
      <c r="B129" s="11" t="s">
        <v>286</v>
      </c>
      <c r="C129" s="11" t="s">
        <v>289</v>
      </c>
      <c r="D129" s="3">
        <v>11435101008</v>
      </c>
      <c r="E129" s="12">
        <v>44694</v>
      </c>
      <c r="F129" s="12">
        <v>44694</v>
      </c>
      <c r="G129" s="11">
        <v>7258093123</v>
      </c>
      <c r="H129" s="23" t="s">
        <v>58</v>
      </c>
      <c r="I129" s="14">
        <v>3179.44</v>
      </c>
      <c r="J129" s="15">
        <v>44725</v>
      </c>
      <c r="K129" s="27">
        <v>3179.44</v>
      </c>
      <c r="L129" s="4">
        <v>44707</v>
      </c>
      <c r="M129" s="11">
        <v>-18</v>
      </c>
      <c r="N129" s="16">
        <f t="shared" si="2"/>
        <v>13</v>
      </c>
      <c r="O129" s="2">
        <f t="shared" si="3"/>
        <v>-57229.919999999998</v>
      </c>
    </row>
    <row r="130" spans="1:15" x14ac:dyDescent="0.25">
      <c r="A130" s="11" t="s">
        <v>204</v>
      </c>
      <c r="B130" s="11" t="s">
        <v>286</v>
      </c>
      <c r="C130" s="11" t="s">
        <v>246</v>
      </c>
      <c r="D130" s="3">
        <v>657860490</v>
      </c>
      <c r="E130" s="12">
        <v>44720</v>
      </c>
      <c r="F130" s="12">
        <v>44720</v>
      </c>
      <c r="G130" s="11">
        <v>7406215607</v>
      </c>
      <c r="H130" s="23" t="s">
        <v>162</v>
      </c>
      <c r="I130" s="14">
        <v>12107.38</v>
      </c>
      <c r="J130" s="15">
        <v>44812</v>
      </c>
      <c r="K130" s="27">
        <v>9924.08</v>
      </c>
      <c r="L130" s="4">
        <v>44726</v>
      </c>
      <c r="M130" s="11">
        <v>-86</v>
      </c>
      <c r="N130" s="16">
        <f t="shared" si="2"/>
        <v>6</v>
      </c>
      <c r="O130" s="2">
        <f t="shared" si="3"/>
        <v>-853470.88</v>
      </c>
    </row>
    <row r="131" spans="1:15" x14ac:dyDescent="0.25">
      <c r="A131" s="11" t="s">
        <v>204</v>
      </c>
      <c r="B131" s="11" t="s">
        <v>290</v>
      </c>
      <c r="C131" s="11" t="s">
        <v>291</v>
      </c>
      <c r="D131" s="3">
        <v>10209790152</v>
      </c>
      <c r="E131" s="12">
        <v>44601</v>
      </c>
      <c r="F131" s="12">
        <v>44601</v>
      </c>
      <c r="G131" s="11">
        <v>6669105770</v>
      </c>
      <c r="H131" s="23">
        <v>73824169</v>
      </c>
      <c r="I131" s="14">
        <v>3717.98</v>
      </c>
      <c r="J131" s="15">
        <v>44678</v>
      </c>
      <c r="K131" s="27">
        <v>3574.98</v>
      </c>
      <c r="L131" s="4">
        <v>44664</v>
      </c>
      <c r="M131" s="11">
        <v>-14</v>
      </c>
      <c r="N131" s="16">
        <f t="shared" ref="N131:N194" si="4">L131-F131</f>
        <v>63</v>
      </c>
      <c r="O131" s="2">
        <f t="shared" ref="O131:O194" si="5">M131*K131</f>
        <v>-50049.72</v>
      </c>
    </row>
    <row r="132" spans="1:15" x14ac:dyDescent="0.25">
      <c r="A132" s="11" t="s">
        <v>204</v>
      </c>
      <c r="B132" s="11" t="s">
        <v>290</v>
      </c>
      <c r="C132" s="11" t="s">
        <v>136</v>
      </c>
      <c r="D132" s="3">
        <v>801300492</v>
      </c>
      <c r="E132" s="12">
        <v>44635</v>
      </c>
      <c r="F132" s="12">
        <v>44635</v>
      </c>
      <c r="G132" s="11">
        <v>6886361456</v>
      </c>
      <c r="H132" s="23">
        <v>44744</v>
      </c>
      <c r="I132" s="14">
        <v>114.68</v>
      </c>
      <c r="J132" s="15">
        <v>44681</v>
      </c>
      <c r="K132" s="27">
        <v>94</v>
      </c>
      <c r="L132" s="4">
        <v>44652</v>
      </c>
      <c r="M132" s="11">
        <v>-29</v>
      </c>
      <c r="N132" s="16">
        <f t="shared" si="4"/>
        <v>17</v>
      </c>
      <c r="O132" s="2">
        <f t="shared" si="5"/>
        <v>-2726</v>
      </c>
    </row>
    <row r="133" spans="1:15" x14ac:dyDescent="0.25">
      <c r="A133" s="11" t="s">
        <v>204</v>
      </c>
      <c r="B133" s="11" t="s">
        <v>290</v>
      </c>
      <c r="C133" s="11" t="s">
        <v>292</v>
      </c>
      <c r="D133" s="3">
        <v>890370372</v>
      </c>
      <c r="E133" s="12">
        <v>44641</v>
      </c>
      <c r="F133" s="12">
        <v>44641</v>
      </c>
      <c r="G133" s="11">
        <v>6918420003</v>
      </c>
      <c r="H133" s="23">
        <v>22260335</v>
      </c>
      <c r="I133" s="14">
        <v>488</v>
      </c>
      <c r="J133" s="15">
        <v>44671</v>
      </c>
      <c r="K133" s="27">
        <v>400</v>
      </c>
      <c r="L133" s="4">
        <v>44658</v>
      </c>
      <c r="M133" s="11">
        <v>-13</v>
      </c>
      <c r="N133" s="16">
        <f t="shared" si="4"/>
        <v>17</v>
      </c>
      <c r="O133" s="2">
        <f t="shared" si="5"/>
        <v>-5200</v>
      </c>
    </row>
    <row r="134" spans="1:15" x14ac:dyDescent="0.25">
      <c r="A134" s="11" t="s">
        <v>204</v>
      </c>
      <c r="B134" s="11" t="s">
        <v>290</v>
      </c>
      <c r="C134" s="11" t="s">
        <v>136</v>
      </c>
      <c r="D134" s="3">
        <v>801300492</v>
      </c>
      <c r="E134" s="12">
        <v>44658</v>
      </c>
      <c r="F134" s="12">
        <v>44658</v>
      </c>
      <c r="G134" s="11">
        <v>7010705535</v>
      </c>
      <c r="H134" s="23">
        <v>41306</v>
      </c>
      <c r="I134" s="14">
        <v>700.01</v>
      </c>
      <c r="J134" s="15">
        <v>44688</v>
      </c>
      <c r="K134" s="27">
        <v>573.78</v>
      </c>
      <c r="L134" s="4">
        <v>44666</v>
      </c>
      <c r="M134" s="11">
        <v>-22</v>
      </c>
      <c r="N134" s="16">
        <f t="shared" si="4"/>
        <v>8</v>
      </c>
      <c r="O134" s="2">
        <f t="shared" si="5"/>
        <v>-12623.16</v>
      </c>
    </row>
    <row r="135" spans="1:15" x14ac:dyDescent="0.25">
      <c r="A135" s="11" t="s">
        <v>204</v>
      </c>
      <c r="B135" s="11" t="s">
        <v>290</v>
      </c>
      <c r="C135" s="11" t="s">
        <v>293</v>
      </c>
      <c r="D135" s="3">
        <v>6772620487</v>
      </c>
      <c r="E135" s="12">
        <v>44658</v>
      </c>
      <c r="F135" s="12">
        <v>44658</v>
      </c>
      <c r="G135" s="11">
        <v>7012390070</v>
      </c>
      <c r="H135" s="23" t="s">
        <v>154</v>
      </c>
      <c r="I135" s="14">
        <v>5245.72</v>
      </c>
      <c r="J135" s="15">
        <v>44688</v>
      </c>
      <c r="K135" s="27">
        <v>4299.7700000000004</v>
      </c>
      <c r="L135" s="4">
        <v>44664</v>
      </c>
      <c r="M135" s="11">
        <v>-24</v>
      </c>
      <c r="N135" s="16">
        <f t="shared" si="4"/>
        <v>6</v>
      </c>
      <c r="O135" s="2">
        <f t="shared" si="5"/>
        <v>-103194.48000000001</v>
      </c>
    </row>
    <row r="136" spans="1:15" x14ac:dyDescent="0.25">
      <c r="A136" s="11" t="s">
        <v>204</v>
      </c>
      <c r="B136" s="11" t="s">
        <v>290</v>
      </c>
      <c r="C136" s="11" t="s">
        <v>294</v>
      </c>
      <c r="D136" s="3">
        <v>1371740497</v>
      </c>
      <c r="E136" s="12">
        <v>44659</v>
      </c>
      <c r="F136" s="12">
        <v>44659</v>
      </c>
      <c r="G136" s="11">
        <v>7019234331</v>
      </c>
      <c r="H136" s="23">
        <v>83</v>
      </c>
      <c r="I136" s="14">
        <v>1094.3399999999999</v>
      </c>
      <c r="J136" s="15">
        <v>44689</v>
      </c>
      <c r="K136" s="27">
        <v>897</v>
      </c>
      <c r="L136" s="4">
        <v>44664</v>
      </c>
      <c r="M136" s="11">
        <v>-25</v>
      </c>
      <c r="N136" s="16">
        <f t="shared" si="4"/>
        <v>5</v>
      </c>
      <c r="O136" s="2">
        <f t="shared" si="5"/>
        <v>-22425</v>
      </c>
    </row>
    <row r="137" spans="1:15" x14ac:dyDescent="0.25">
      <c r="A137" s="11" t="s">
        <v>204</v>
      </c>
      <c r="B137" s="11" t="s">
        <v>290</v>
      </c>
      <c r="C137" s="11" t="s">
        <v>294</v>
      </c>
      <c r="D137" s="3">
        <v>1371740497</v>
      </c>
      <c r="E137" s="12">
        <v>44659</v>
      </c>
      <c r="F137" s="12">
        <v>44659</v>
      </c>
      <c r="G137" s="11">
        <v>7019292924</v>
      </c>
      <c r="H137" s="23">
        <v>84</v>
      </c>
      <c r="I137" s="14">
        <v>1927.6</v>
      </c>
      <c r="J137" s="15">
        <v>44689</v>
      </c>
      <c r="K137" s="27">
        <v>1580</v>
      </c>
      <c r="L137" s="4">
        <v>44664</v>
      </c>
      <c r="M137" s="11">
        <v>-25</v>
      </c>
      <c r="N137" s="16">
        <f t="shared" si="4"/>
        <v>5</v>
      </c>
      <c r="O137" s="2">
        <f t="shared" si="5"/>
        <v>-39500</v>
      </c>
    </row>
    <row r="138" spans="1:15" x14ac:dyDescent="0.25">
      <c r="A138" s="11" t="s">
        <v>204</v>
      </c>
      <c r="B138" s="11" t="s">
        <v>290</v>
      </c>
      <c r="C138" s="11" t="s">
        <v>295</v>
      </c>
      <c r="D138" s="3">
        <v>1271950493</v>
      </c>
      <c r="E138" s="12">
        <v>44663</v>
      </c>
      <c r="F138" s="12">
        <v>44663</v>
      </c>
      <c r="G138" s="11">
        <v>7045121700</v>
      </c>
      <c r="H138" s="23" t="s">
        <v>93</v>
      </c>
      <c r="I138" s="14">
        <v>7684.68</v>
      </c>
      <c r="J138" s="15">
        <v>44723</v>
      </c>
      <c r="K138" s="27">
        <v>6298.92</v>
      </c>
      <c r="L138" s="4">
        <v>44686</v>
      </c>
      <c r="M138" s="11">
        <v>-37</v>
      </c>
      <c r="N138" s="16">
        <f t="shared" si="4"/>
        <v>23</v>
      </c>
      <c r="O138" s="2">
        <f t="shared" si="5"/>
        <v>-233060.04</v>
      </c>
    </row>
    <row r="139" spans="1:15" x14ac:dyDescent="0.25">
      <c r="A139" s="11" t="s">
        <v>204</v>
      </c>
      <c r="B139" s="11" t="s">
        <v>290</v>
      </c>
      <c r="C139" s="11" t="s">
        <v>294</v>
      </c>
      <c r="D139" s="3">
        <v>1371740497</v>
      </c>
      <c r="E139" s="12">
        <v>44684</v>
      </c>
      <c r="F139" s="12">
        <v>44684</v>
      </c>
      <c r="G139" s="11">
        <v>7179168645</v>
      </c>
      <c r="H139" s="23">
        <v>108</v>
      </c>
      <c r="I139" s="14">
        <v>3235.44</v>
      </c>
      <c r="J139" s="15">
        <v>44712</v>
      </c>
      <c r="K139" s="27">
        <v>2652</v>
      </c>
      <c r="L139" s="4">
        <v>44699</v>
      </c>
      <c r="M139" s="11">
        <v>-13</v>
      </c>
      <c r="N139" s="16">
        <f t="shared" si="4"/>
        <v>15</v>
      </c>
      <c r="O139" s="2">
        <f t="shared" si="5"/>
        <v>-34476</v>
      </c>
    </row>
    <row r="140" spans="1:15" x14ac:dyDescent="0.25">
      <c r="A140" s="11" t="s">
        <v>204</v>
      </c>
      <c r="B140" s="11" t="s">
        <v>290</v>
      </c>
      <c r="C140" s="11" t="s">
        <v>294</v>
      </c>
      <c r="D140" s="3">
        <v>1371740497</v>
      </c>
      <c r="E140" s="12">
        <v>44685</v>
      </c>
      <c r="F140" s="12">
        <v>44685</v>
      </c>
      <c r="G140" s="11">
        <v>7179419979</v>
      </c>
      <c r="H140" s="23">
        <v>109</v>
      </c>
      <c r="I140" s="14">
        <v>2074</v>
      </c>
      <c r="J140" s="15">
        <v>44715</v>
      </c>
      <c r="K140" s="27">
        <v>1700</v>
      </c>
      <c r="L140" s="4">
        <v>44700</v>
      </c>
      <c r="M140" s="11">
        <v>-15</v>
      </c>
      <c r="N140" s="16">
        <f t="shared" si="4"/>
        <v>15</v>
      </c>
      <c r="O140" s="2">
        <f t="shared" si="5"/>
        <v>-25500</v>
      </c>
    </row>
    <row r="141" spans="1:15" x14ac:dyDescent="0.25">
      <c r="A141" s="11" t="s">
        <v>204</v>
      </c>
      <c r="B141" s="11" t="s">
        <v>290</v>
      </c>
      <c r="C141" s="11" t="s">
        <v>295</v>
      </c>
      <c r="D141" s="3">
        <v>1271950493</v>
      </c>
      <c r="E141" s="12">
        <v>44690</v>
      </c>
      <c r="F141" s="12">
        <v>44690</v>
      </c>
      <c r="G141" s="11">
        <v>7221642903</v>
      </c>
      <c r="H141" s="23" t="s">
        <v>103</v>
      </c>
      <c r="I141" s="14">
        <v>7684.68</v>
      </c>
      <c r="J141" s="15">
        <v>44742</v>
      </c>
      <c r="K141" s="27">
        <v>6298.92</v>
      </c>
      <c r="L141" s="4">
        <v>44700</v>
      </c>
      <c r="M141" s="11">
        <v>-42</v>
      </c>
      <c r="N141" s="16">
        <f t="shared" si="4"/>
        <v>10</v>
      </c>
      <c r="O141" s="2">
        <f t="shared" si="5"/>
        <v>-264554.64</v>
      </c>
    </row>
    <row r="142" spans="1:15" x14ac:dyDescent="0.25">
      <c r="A142" s="11" t="s">
        <v>204</v>
      </c>
      <c r="B142" s="11" t="s">
        <v>290</v>
      </c>
      <c r="C142" s="11" t="s">
        <v>136</v>
      </c>
      <c r="D142" s="3">
        <v>801300492</v>
      </c>
      <c r="E142" s="12">
        <v>44711</v>
      </c>
      <c r="F142" s="12">
        <v>44711</v>
      </c>
      <c r="G142" s="11">
        <v>7347710392</v>
      </c>
      <c r="H142" s="23">
        <v>46054</v>
      </c>
      <c r="I142" s="14">
        <v>1988.6</v>
      </c>
      <c r="J142" s="15">
        <v>44742</v>
      </c>
      <c r="K142" s="27">
        <v>1630</v>
      </c>
      <c r="L142" s="4">
        <v>44713</v>
      </c>
      <c r="M142" s="11">
        <v>-29</v>
      </c>
      <c r="N142" s="16">
        <f t="shared" si="4"/>
        <v>2</v>
      </c>
      <c r="O142" s="2">
        <f t="shared" si="5"/>
        <v>-47270</v>
      </c>
    </row>
    <row r="143" spans="1:15" x14ac:dyDescent="0.25">
      <c r="A143" s="11" t="s">
        <v>204</v>
      </c>
      <c r="B143" s="11" t="s">
        <v>290</v>
      </c>
      <c r="C143" s="11" t="s">
        <v>294</v>
      </c>
      <c r="D143" s="3">
        <v>1371740497</v>
      </c>
      <c r="E143" s="12">
        <v>44720</v>
      </c>
      <c r="F143" s="12">
        <v>44720</v>
      </c>
      <c r="G143" s="11">
        <v>7404902086</v>
      </c>
      <c r="H143" s="23">
        <v>155</v>
      </c>
      <c r="I143" s="14">
        <v>2854.8</v>
      </c>
      <c r="J143" s="15">
        <v>44742</v>
      </c>
      <c r="K143" s="27">
        <v>2340</v>
      </c>
      <c r="L143" s="4">
        <v>44733</v>
      </c>
      <c r="M143" s="11">
        <v>-9</v>
      </c>
      <c r="N143" s="16">
        <f t="shared" si="4"/>
        <v>13</v>
      </c>
      <c r="O143" s="2">
        <f t="shared" si="5"/>
        <v>-21060</v>
      </c>
    </row>
    <row r="144" spans="1:15" x14ac:dyDescent="0.25">
      <c r="A144" s="11" t="s">
        <v>204</v>
      </c>
      <c r="B144" s="11" t="s">
        <v>290</v>
      </c>
      <c r="C144" s="11" t="s">
        <v>295</v>
      </c>
      <c r="D144" s="3">
        <v>1271950493</v>
      </c>
      <c r="E144" s="12">
        <v>44720</v>
      </c>
      <c r="F144" s="12">
        <v>44720</v>
      </c>
      <c r="G144" s="11">
        <v>7405953811</v>
      </c>
      <c r="H144" s="23" t="s">
        <v>117</v>
      </c>
      <c r="I144" s="14">
        <v>7684.68</v>
      </c>
      <c r="J144" s="15">
        <v>44773</v>
      </c>
      <c r="K144" s="27">
        <v>6298.92</v>
      </c>
      <c r="L144" s="4">
        <v>44739</v>
      </c>
      <c r="M144" s="11">
        <v>-34</v>
      </c>
      <c r="N144" s="16">
        <f t="shared" si="4"/>
        <v>19</v>
      </c>
      <c r="O144" s="2">
        <f t="shared" si="5"/>
        <v>-214163.28</v>
      </c>
    </row>
    <row r="145" spans="1:15" x14ac:dyDescent="0.25">
      <c r="A145" s="11" t="s">
        <v>204</v>
      </c>
      <c r="B145" s="11" t="s">
        <v>296</v>
      </c>
      <c r="C145" s="11" t="s">
        <v>297</v>
      </c>
      <c r="D145" s="3">
        <v>1944260221</v>
      </c>
      <c r="E145" s="12">
        <v>44594</v>
      </c>
      <c r="F145" s="12">
        <v>44594</v>
      </c>
      <c r="G145" s="11">
        <v>6621926500</v>
      </c>
      <c r="H145" s="23" t="s">
        <v>78</v>
      </c>
      <c r="I145" s="14">
        <v>91.5</v>
      </c>
      <c r="J145" s="15">
        <v>44712</v>
      </c>
      <c r="K145" s="27">
        <v>75</v>
      </c>
      <c r="L145" s="4">
        <v>44658</v>
      </c>
      <c r="M145" s="11">
        <v>-54</v>
      </c>
      <c r="N145" s="16">
        <f t="shared" si="4"/>
        <v>64</v>
      </c>
      <c r="O145" s="2">
        <f t="shared" si="5"/>
        <v>-4050</v>
      </c>
    </row>
    <row r="146" spans="1:15" x14ac:dyDescent="0.25">
      <c r="A146" s="11" t="s">
        <v>204</v>
      </c>
      <c r="B146" s="11" t="s">
        <v>296</v>
      </c>
      <c r="C146" s="11" t="s">
        <v>298</v>
      </c>
      <c r="D146" s="3">
        <v>3878640238</v>
      </c>
      <c r="E146" s="12">
        <v>44604</v>
      </c>
      <c r="F146" s="12">
        <v>44604</v>
      </c>
      <c r="G146" s="11">
        <v>6686683966</v>
      </c>
      <c r="H146" s="23" t="s">
        <v>150</v>
      </c>
      <c r="I146" s="14">
        <v>304.64999999999998</v>
      </c>
      <c r="J146" s="15">
        <v>44681</v>
      </c>
      <c r="K146" s="27">
        <v>249.71</v>
      </c>
      <c r="L146" s="4">
        <v>44664</v>
      </c>
      <c r="M146" s="11">
        <v>-17</v>
      </c>
      <c r="N146" s="16">
        <f t="shared" si="4"/>
        <v>60</v>
      </c>
      <c r="O146" s="2">
        <f t="shared" si="5"/>
        <v>-4245.07</v>
      </c>
    </row>
    <row r="147" spans="1:15" x14ac:dyDescent="0.25">
      <c r="A147" s="11" t="s">
        <v>204</v>
      </c>
      <c r="B147" s="11" t="s">
        <v>296</v>
      </c>
      <c r="C147" s="11" t="s">
        <v>292</v>
      </c>
      <c r="D147" s="3">
        <v>890370372</v>
      </c>
      <c r="E147" s="12">
        <v>44638</v>
      </c>
      <c r="F147" s="12">
        <v>44638</v>
      </c>
      <c r="G147" s="11">
        <v>6907456263</v>
      </c>
      <c r="H147" s="23">
        <v>22260379</v>
      </c>
      <c r="I147" s="14">
        <v>1667</v>
      </c>
      <c r="J147" s="15">
        <v>44668</v>
      </c>
      <c r="K147" s="27">
        <v>1491</v>
      </c>
      <c r="L147" s="4">
        <v>44658</v>
      </c>
      <c r="M147" s="11">
        <v>-10</v>
      </c>
      <c r="N147" s="16">
        <f t="shared" si="4"/>
        <v>20</v>
      </c>
      <c r="O147" s="2">
        <f t="shared" si="5"/>
        <v>-14910</v>
      </c>
    </row>
    <row r="148" spans="1:15" x14ac:dyDescent="0.25">
      <c r="A148" s="11" t="s">
        <v>204</v>
      </c>
      <c r="B148" s="11" t="s">
        <v>296</v>
      </c>
      <c r="C148" s="11" t="s">
        <v>245</v>
      </c>
      <c r="D148" s="3">
        <v>3509620484</v>
      </c>
      <c r="E148" s="12">
        <v>44644</v>
      </c>
      <c r="F148" s="12">
        <v>44644</v>
      </c>
      <c r="G148" s="11">
        <v>6941952811</v>
      </c>
      <c r="H148" s="23">
        <v>2867</v>
      </c>
      <c r="I148" s="14">
        <v>4961.74</v>
      </c>
      <c r="J148" s="15">
        <v>44681</v>
      </c>
      <c r="K148" s="27">
        <v>4067</v>
      </c>
      <c r="L148" s="4">
        <v>44664</v>
      </c>
      <c r="M148" s="11">
        <v>-17</v>
      </c>
      <c r="N148" s="16">
        <f t="shared" si="4"/>
        <v>20</v>
      </c>
      <c r="O148" s="2">
        <f t="shared" si="5"/>
        <v>-69139</v>
      </c>
    </row>
    <row r="149" spans="1:15" x14ac:dyDescent="0.25">
      <c r="A149" s="11" t="s">
        <v>204</v>
      </c>
      <c r="B149" s="11" t="s">
        <v>296</v>
      </c>
      <c r="C149" s="11" t="s">
        <v>292</v>
      </c>
      <c r="D149" s="3">
        <v>890370372</v>
      </c>
      <c r="E149" s="12">
        <v>44645</v>
      </c>
      <c r="F149" s="12">
        <v>44645</v>
      </c>
      <c r="G149" s="11">
        <v>6943696965</v>
      </c>
      <c r="H149" s="23">
        <v>22260464</v>
      </c>
      <c r="I149" s="14">
        <v>6100</v>
      </c>
      <c r="J149" s="15">
        <v>44675</v>
      </c>
      <c r="K149" s="27">
        <v>5000</v>
      </c>
      <c r="L149" s="4">
        <v>44662</v>
      </c>
      <c r="M149" s="11">
        <v>-13</v>
      </c>
      <c r="N149" s="16">
        <f t="shared" si="4"/>
        <v>17</v>
      </c>
      <c r="O149" s="2">
        <f t="shared" si="5"/>
        <v>-65000</v>
      </c>
    </row>
    <row r="150" spans="1:15" x14ac:dyDescent="0.25">
      <c r="A150" s="11" t="s">
        <v>204</v>
      </c>
      <c r="B150" s="11" t="s">
        <v>296</v>
      </c>
      <c r="C150" s="11" t="s">
        <v>297</v>
      </c>
      <c r="D150" s="3">
        <v>1944260221</v>
      </c>
      <c r="E150" s="12">
        <v>44648</v>
      </c>
      <c r="F150" s="12">
        <v>44648</v>
      </c>
      <c r="G150" s="11">
        <v>6953936509</v>
      </c>
      <c r="H150" s="23" t="s">
        <v>77</v>
      </c>
      <c r="I150" s="14">
        <v>2922.69</v>
      </c>
      <c r="J150" s="15">
        <v>44742</v>
      </c>
      <c r="K150" s="27">
        <v>2395.65</v>
      </c>
      <c r="L150" s="4">
        <v>44658</v>
      </c>
      <c r="M150" s="11">
        <v>-84</v>
      </c>
      <c r="N150" s="16">
        <f t="shared" si="4"/>
        <v>10</v>
      </c>
      <c r="O150" s="2">
        <f t="shared" si="5"/>
        <v>-201234.6</v>
      </c>
    </row>
    <row r="151" spans="1:15" x14ac:dyDescent="0.25">
      <c r="A151" s="11" t="s">
        <v>204</v>
      </c>
      <c r="B151" s="11" t="s">
        <v>296</v>
      </c>
      <c r="C151" s="11" t="s">
        <v>292</v>
      </c>
      <c r="D151" s="3">
        <v>890370372</v>
      </c>
      <c r="E151" s="12">
        <v>44656</v>
      </c>
      <c r="F151" s="12">
        <v>44656</v>
      </c>
      <c r="G151" s="11">
        <v>6996287103</v>
      </c>
      <c r="H151" s="23">
        <v>22260527</v>
      </c>
      <c r="I151" s="14">
        <v>97191.3</v>
      </c>
      <c r="J151" s="15">
        <v>44686</v>
      </c>
      <c r="K151" s="27">
        <v>79665</v>
      </c>
      <c r="L151" s="4">
        <v>44665</v>
      </c>
      <c r="M151" s="11">
        <v>-21</v>
      </c>
      <c r="N151" s="16">
        <f t="shared" si="4"/>
        <v>9</v>
      </c>
      <c r="O151" s="2">
        <f t="shared" si="5"/>
        <v>-1672965</v>
      </c>
    </row>
    <row r="152" spans="1:15" x14ac:dyDescent="0.25">
      <c r="A152" s="11" t="s">
        <v>204</v>
      </c>
      <c r="B152" s="11" t="s">
        <v>296</v>
      </c>
      <c r="C152" s="11" t="s">
        <v>292</v>
      </c>
      <c r="D152" s="3">
        <v>890370372</v>
      </c>
      <c r="E152" s="12">
        <v>44677</v>
      </c>
      <c r="F152" s="12">
        <v>44677</v>
      </c>
      <c r="G152" s="11">
        <v>7121227693</v>
      </c>
      <c r="H152" s="23">
        <v>22260637</v>
      </c>
      <c r="I152" s="14">
        <v>3660</v>
      </c>
      <c r="J152" s="15">
        <v>44703</v>
      </c>
      <c r="K152" s="27">
        <v>3000</v>
      </c>
      <c r="L152" s="4">
        <v>44686</v>
      </c>
      <c r="M152" s="11">
        <v>-17</v>
      </c>
      <c r="N152" s="16">
        <f t="shared" si="4"/>
        <v>9</v>
      </c>
      <c r="O152" s="2">
        <f t="shared" si="5"/>
        <v>-51000</v>
      </c>
    </row>
    <row r="153" spans="1:15" x14ac:dyDescent="0.25">
      <c r="A153" s="11" t="s">
        <v>204</v>
      </c>
      <c r="B153" s="11" t="s">
        <v>296</v>
      </c>
      <c r="C153" s="11" t="s">
        <v>299</v>
      </c>
      <c r="D153" s="3">
        <v>1674180763</v>
      </c>
      <c r="E153" s="12">
        <v>44683</v>
      </c>
      <c r="F153" s="12">
        <v>44683</v>
      </c>
      <c r="G153" s="11">
        <v>7172113376</v>
      </c>
      <c r="H153" s="23">
        <v>1100000265</v>
      </c>
      <c r="I153" s="14">
        <v>286.7</v>
      </c>
      <c r="J153" s="15">
        <v>44714</v>
      </c>
      <c r="K153" s="28">
        <v>235</v>
      </c>
      <c r="L153" s="4">
        <v>44686</v>
      </c>
      <c r="M153" s="11">
        <v>-28</v>
      </c>
      <c r="N153" s="16">
        <f t="shared" si="4"/>
        <v>3</v>
      </c>
      <c r="O153" s="2">
        <f t="shared" si="5"/>
        <v>-6580</v>
      </c>
    </row>
    <row r="154" spans="1:15" x14ac:dyDescent="0.25">
      <c r="A154" s="11" t="s">
        <v>204</v>
      </c>
      <c r="B154" s="11" t="s">
        <v>296</v>
      </c>
      <c r="C154" s="11" t="s">
        <v>245</v>
      </c>
      <c r="D154" s="3">
        <v>3509620484</v>
      </c>
      <c r="E154" s="12">
        <v>44684</v>
      </c>
      <c r="F154" s="12">
        <v>44684</v>
      </c>
      <c r="G154" s="11">
        <v>7179888713</v>
      </c>
      <c r="H154" s="23">
        <v>4683</v>
      </c>
      <c r="I154" s="14">
        <v>2522.0300000000002</v>
      </c>
      <c r="J154" s="15">
        <v>44712</v>
      </c>
      <c r="K154" s="27">
        <v>2067.2399999999998</v>
      </c>
      <c r="L154" s="4">
        <v>44699</v>
      </c>
      <c r="M154" s="11">
        <v>-13</v>
      </c>
      <c r="N154" s="16">
        <f t="shared" si="4"/>
        <v>15</v>
      </c>
      <c r="O154" s="2">
        <f t="shared" si="5"/>
        <v>-26874.119999999995</v>
      </c>
    </row>
    <row r="155" spans="1:15" x14ac:dyDescent="0.25">
      <c r="A155" s="11" t="s">
        <v>204</v>
      </c>
      <c r="B155" s="11" t="s">
        <v>296</v>
      </c>
      <c r="C155" s="11" t="s">
        <v>300</v>
      </c>
      <c r="D155" s="3">
        <v>2046570426</v>
      </c>
      <c r="E155" s="12">
        <v>44700</v>
      </c>
      <c r="F155" s="12">
        <v>44700</v>
      </c>
      <c r="G155" s="11">
        <v>7294368129</v>
      </c>
      <c r="H155" s="23" t="s">
        <v>39</v>
      </c>
      <c r="I155" s="14">
        <v>31.72</v>
      </c>
      <c r="J155" s="15">
        <v>44731</v>
      </c>
      <c r="K155" s="27">
        <v>26</v>
      </c>
      <c r="L155" s="4">
        <v>44729</v>
      </c>
      <c r="M155" s="11">
        <v>-2</v>
      </c>
      <c r="N155" s="16">
        <f t="shared" si="4"/>
        <v>29</v>
      </c>
      <c r="O155" s="2">
        <f t="shared" si="5"/>
        <v>-52</v>
      </c>
    </row>
    <row r="156" spans="1:15" x14ac:dyDescent="0.25">
      <c r="A156" s="11" t="s">
        <v>204</v>
      </c>
      <c r="B156" s="11" t="s">
        <v>296</v>
      </c>
      <c r="C156" s="11" t="s">
        <v>292</v>
      </c>
      <c r="D156" s="3">
        <v>890370372</v>
      </c>
      <c r="E156" s="12">
        <v>44719</v>
      </c>
      <c r="F156" s="12">
        <v>44719</v>
      </c>
      <c r="G156" s="11">
        <v>7395713512</v>
      </c>
      <c r="H156" s="23">
        <v>22260787</v>
      </c>
      <c r="I156" s="14">
        <v>3050</v>
      </c>
      <c r="J156" s="15">
        <v>44742</v>
      </c>
      <c r="K156" s="27">
        <v>2500</v>
      </c>
      <c r="L156" s="4">
        <v>44739</v>
      </c>
      <c r="M156" s="11">
        <v>-3</v>
      </c>
      <c r="N156" s="16">
        <f t="shared" si="4"/>
        <v>20</v>
      </c>
      <c r="O156" s="2">
        <f t="shared" si="5"/>
        <v>-7500</v>
      </c>
    </row>
    <row r="157" spans="1:15" x14ac:dyDescent="0.25">
      <c r="A157" s="11" t="s">
        <v>204</v>
      </c>
      <c r="B157" s="11" t="s">
        <v>301</v>
      </c>
      <c r="C157" s="11" t="s">
        <v>302</v>
      </c>
      <c r="D157" s="3">
        <v>1461980508</v>
      </c>
      <c r="E157" s="12">
        <v>44349</v>
      </c>
      <c r="F157" s="12">
        <v>44349</v>
      </c>
      <c r="G157" s="11">
        <v>5163116260</v>
      </c>
      <c r="H157" s="23">
        <v>673</v>
      </c>
      <c r="I157" s="14">
        <v>1159</v>
      </c>
      <c r="J157" s="15">
        <v>44408</v>
      </c>
      <c r="K157" s="27">
        <v>950</v>
      </c>
      <c r="L157" s="4">
        <v>44658</v>
      </c>
      <c r="M157" s="11">
        <v>250</v>
      </c>
      <c r="N157" s="16">
        <f t="shared" si="4"/>
        <v>309</v>
      </c>
      <c r="O157" s="2">
        <f t="shared" si="5"/>
        <v>237500</v>
      </c>
    </row>
    <row r="158" spans="1:15" x14ac:dyDescent="0.25">
      <c r="A158" s="11" t="s">
        <v>204</v>
      </c>
      <c r="B158" s="11" t="s">
        <v>301</v>
      </c>
      <c r="C158" s="11" t="s">
        <v>257</v>
      </c>
      <c r="D158" s="3">
        <v>1178980494</v>
      </c>
      <c r="E158" s="12">
        <v>44595</v>
      </c>
      <c r="F158" s="12">
        <v>44595</v>
      </c>
      <c r="G158" s="11">
        <v>6630133695</v>
      </c>
      <c r="H158" s="23">
        <v>13</v>
      </c>
      <c r="I158" s="14">
        <v>103737.93</v>
      </c>
      <c r="J158" s="15">
        <v>44649</v>
      </c>
      <c r="K158" s="27">
        <v>94307.21</v>
      </c>
      <c r="L158" s="4">
        <v>44652</v>
      </c>
      <c r="M158" s="11">
        <v>3</v>
      </c>
      <c r="N158" s="16">
        <f t="shared" si="4"/>
        <v>57</v>
      </c>
      <c r="O158" s="2">
        <f t="shared" si="5"/>
        <v>282921.63</v>
      </c>
    </row>
    <row r="159" spans="1:15" x14ac:dyDescent="0.25">
      <c r="A159" s="11" t="s">
        <v>204</v>
      </c>
      <c r="B159" s="11" t="s">
        <v>301</v>
      </c>
      <c r="C159" s="11" t="s">
        <v>303</v>
      </c>
      <c r="D159" s="3">
        <v>5488760488</v>
      </c>
      <c r="E159" s="12">
        <v>44636</v>
      </c>
      <c r="F159" s="12">
        <v>44636</v>
      </c>
      <c r="G159" s="11">
        <v>6895099626</v>
      </c>
      <c r="H159" s="23" t="s">
        <v>36</v>
      </c>
      <c r="I159" s="14">
        <v>3172</v>
      </c>
      <c r="J159" s="15">
        <v>44666</v>
      </c>
      <c r="K159" s="27">
        <v>2600</v>
      </c>
      <c r="L159" s="4">
        <v>44656</v>
      </c>
      <c r="M159" s="11">
        <v>-10</v>
      </c>
      <c r="N159" s="16">
        <f t="shared" si="4"/>
        <v>20</v>
      </c>
      <c r="O159" s="2">
        <f t="shared" si="5"/>
        <v>-26000</v>
      </c>
    </row>
    <row r="160" spans="1:15" x14ac:dyDescent="0.25">
      <c r="A160" s="11" t="s">
        <v>204</v>
      </c>
      <c r="B160" s="11" t="s">
        <v>301</v>
      </c>
      <c r="C160" s="11" t="s">
        <v>304</v>
      </c>
      <c r="D160" s="3">
        <v>5955211213</v>
      </c>
      <c r="E160" s="12">
        <v>44649</v>
      </c>
      <c r="F160" s="12">
        <v>44649</v>
      </c>
      <c r="G160" s="11">
        <v>6961023241</v>
      </c>
      <c r="H160" s="23">
        <v>73</v>
      </c>
      <c r="I160" s="14">
        <v>93280</v>
      </c>
      <c r="J160" s="15">
        <v>44709</v>
      </c>
      <c r="K160" s="27">
        <v>84800</v>
      </c>
      <c r="L160" s="4">
        <v>44671</v>
      </c>
      <c r="M160" s="11">
        <v>-38</v>
      </c>
      <c r="N160" s="16">
        <f t="shared" si="4"/>
        <v>22</v>
      </c>
      <c r="O160" s="2">
        <f t="shared" si="5"/>
        <v>-3222400</v>
      </c>
    </row>
    <row r="161" spans="1:15" x14ac:dyDescent="0.25">
      <c r="A161" s="11" t="s">
        <v>204</v>
      </c>
      <c r="B161" s="11" t="s">
        <v>301</v>
      </c>
      <c r="C161" s="11" t="s">
        <v>305</v>
      </c>
      <c r="D161" s="3">
        <v>4577140488</v>
      </c>
      <c r="E161" s="12">
        <v>44653</v>
      </c>
      <c r="F161" s="12">
        <v>44653</v>
      </c>
      <c r="G161" s="11">
        <v>6976476150</v>
      </c>
      <c r="H161" s="23">
        <v>42064</v>
      </c>
      <c r="I161" s="14">
        <v>2157.94</v>
      </c>
      <c r="J161" s="15">
        <v>44681</v>
      </c>
      <c r="K161" s="27">
        <v>1768.8</v>
      </c>
      <c r="L161" s="4">
        <v>44666</v>
      </c>
      <c r="M161" s="11">
        <v>-15</v>
      </c>
      <c r="N161" s="16">
        <f t="shared" si="4"/>
        <v>13</v>
      </c>
      <c r="O161" s="2">
        <f t="shared" si="5"/>
        <v>-26532</v>
      </c>
    </row>
    <row r="162" spans="1:15" x14ac:dyDescent="0.25">
      <c r="A162" s="11" t="s">
        <v>204</v>
      </c>
      <c r="B162" s="11" t="s">
        <v>301</v>
      </c>
      <c r="C162" s="11" t="s">
        <v>303</v>
      </c>
      <c r="D162" s="3">
        <v>5488760488</v>
      </c>
      <c r="E162" s="12">
        <v>44656</v>
      </c>
      <c r="F162" s="12">
        <v>44656</v>
      </c>
      <c r="G162" s="11">
        <v>6995352961</v>
      </c>
      <c r="H162" s="23" t="s">
        <v>37</v>
      </c>
      <c r="I162" s="14">
        <v>15392.24</v>
      </c>
      <c r="J162" s="15">
        <v>44686</v>
      </c>
      <c r="K162" s="27">
        <v>12616.59</v>
      </c>
      <c r="L162" s="4">
        <v>44662</v>
      </c>
      <c r="M162" s="11">
        <v>-24</v>
      </c>
      <c r="N162" s="16">
        <f t="shared" si="4"/>
        <v>6</v>
      </c>
      <c r="O162" s="2">
        <f t="shared" si="5"/>
        <v>-302798.16000000003</v>
      </c>
    </row>
    <row r="163" spans="1:15" x14ac:dyDescent="0.25">
      <c r="A163" s="11" t="s">
        <v>204</v>
      </c>
      <c r="B163" s="11" t="s">
        <v>301</v>
      </c>
      <c r="C163" s="11" t="s">
        <v>206</v>
      </c>
      <c r="D163" s="3">
        <v>1334410493</v>
      </c>
      <c r="E163" s="12">
        <v>44659</v>
      </c>
      <c r="F163" s="12">
        <v>44659</v>
      </c>
      <c r="G163" s="11">
        <v>7017449915</v>
      </c>
      <c r="H163" s="23">
        <v>13</v>
      </c>
      <c r="I163" s="14">
        <v>13949.48</v>
      </c>
      <c r="J163" s="15">
        <v>44718</v>
      </c>
      <c r="K163" s="27">
        <v>11434</v>
      </c>
      <c r="L163" s="4">
        <v>44683</v>
      </c>
      <c r="M163" s="11">
        <v>-35</v>
      </c>
      <c r="N163" s="16">
        <f t="shared" si="4"/>
        <v>24</v>
      </c>
      <c r="O163" s="2">
        <f t="shared" si="5"/>
        <v>-400190</v>
      </c>
    </row>
    <row r="164" spans="1:15" x14ac:dyDescent="0.25">
      <c r="A164" s="11" t="s">
        <v>204</v>
      </c>
      <c r="B164" s="11" t="s">
        <v>301</v>
      </c>
      <c r="C164" s="11" t="s">
        <v>306</v>
      </c>
      <c r="D164" s="3">
        <v>9140311003</v>
      </c>
      <c r="E164" s="12">
        <v>44664</v>
      </c>
      <c r="F164" s="12">
        <v>44664</v>
      </c>
      <c r="G164" s="11">
        <v>7048943702</v>
      </c>
      <c r="H164" s="23">
        <v>8</v>
      </c>
      <c r="I164" s="14">
        <v>32751.45</v>
      </c>
      <c r="J164" s="15">
        <v>44692</v>
      </c>
      <c r="K164" s="27">
        <v>26845.45</v>
      </c>
      <c r="L164" s="4">
        <v>44677</v>
      </c>
      <c r="M164" s="11">
        <v>-15</v>
      </c>
      <c r="N164" s="16">
        <f t="shared" si="4"/>
        <v>13</v>
      </c>
      <c r="O164" s="2">
        <f t="shared" si="5"/>
        <v>-402681.75</v>
      </c>
    </row>
    <row r="165" spans="1:15" x14ac:dyDescent="0.25">
      <c r="A165" s="11" t="s">
        <v>204</v>
      </c>
      <c r="B165" s="11" t="s">
        <v>301</v>
      </c>
      <c r="C165" s="11" t="s">
        <v>306</v>
      </c>
      <c r="D165" s="3">
        <v>9140311003</v>
      </c>
      <c r="E165" s="12">
        <v>44664</v>
      </c>
      <c r="F165" s="12">
        <v>44664</v>
      </c>
      <c r="G165" s="11">
        <v>7049002994</v>
      </c>
      <c r="H165" s="23">
        <v>9</v>
      </c>
      <c r="I165" s="14">
        <v>1896.62</v>
      </c>
      <c r="J165" s="15">
        <v>44692</v>
      </c>
      <c r="K165" s="27">
        <v>1554.61</v>
      </c>
      <c r="L165" s="4">
        <v>44683</v>
      </c>
      <c r="M165" s="11">
        <v>-9</v>
      </c>
      <c r="N165" s="16">
        <f t="shared" si="4"/>
        <v>19</v>
      </c>
      <c r="O165" s="2">
        <f t="shared" si="5"/>
        <v>-13991.49</v>
      </c>
    </row>
    <row r="166" spans="1:15" x14ac:dyDescent="0.25">
      <c r="A166" s="11" t="s">
        <v>204</v>
      </c>
      <c r="B166" s="11" t="s">
        <v>301</v>
      </c>
      <c r="C166" s="11" t="s">
        <v>218</v>
      </c>
      <c r="D166" s="3">
        <v>937170496</v>
      </c>
      <c r="E166" s="12">
        <v>44664</v>
      </c>
      <c r="F166" s="12">
        <v>44664</v>
      </c>
      <c r="G166" s="11">
        <v>7055250429</v>
      </c>
      <c r="H166" s="23">
        <v>44646</v>
      </c>
      <c r="I166" s="14">
        <v>402.6</v>
      </c>
      <c r="J166" s="15">
        <v>44742</v>
      </c>
      <c r="K166" s="27">
        <v>330</v>
      </c>
      <c r="L166" s="4">
        <v>44699</v>
      </c>
      <c r="M166" s="11">
        <v>-43</v>
      </c>
      <c r="N166" s="16">
        <f t="shared" si="4"/>
        <v>35</v>
      </c>
      <c r="O166" s="2">
        <f t="shared" si="5"/>
        <v>-14190</v>
      </c>
    </row>
    <row r="167" spans="1:15" x14ac:dyDescent="0.25">
      <c r="A167" s="11" t="s">
        <v>204</v>
      </c>
      <c r="B167" s="11" t="s">
        <v>301</v>
      </c>
      <c r="C167" s="11" t="s">
        <v>307</v>
      </c>
      <c r="D167" s="3">
        <v>748960499</v>
      </c>
      <c r="E167" s="12">
        <v>44668</v>
      </c>
      <c r="F167" s="12">
        <v>44668</v>
      </c>
      <c r="G167" s="11">
        <v>7074788699</v>
      </c>
      <c r="H167" s="23">
        <v>53</v>
      </c>
      <c r="I167" s="14">
        <v>5111.8</v>
      </c>
      <c r="J167" s="15">
        <v>44725</v>
      </c>
      <c r="K167" s="27">
        <v>4190</v>
      </c>
      <c r="L167" s="4">
        <v>44691</v>
      </c>
      <c r="M167" s="11">
        <v>-34</v>
      </c>
      <c r="N167" s="16">
        <f t="shared" si="4"/>
        <v>23</v>
      </c>
      <c r="O167" s="2">
        <f t="shared" si="5"/>
        <v>-142460</v>
      </c>
    </row>
    <row r="168" spans="1:15" x14ac:dyDescent="0.25">
      <c r="A168" s="11" t="s">
        <v>204</v>
      </c>
      <c r="B168" s="11" t="s">
        <v>301</v>
      </c>
      <c r="C168" s="11" t="s">
        <v>308</v>
      </c>
      <c r="D168" s="3">
        <v>1001080496</v>
      </c>
      <c r="E168" s="12">
        <v>44668</v>
      </c>
      <c r="F168" s="12">
        <v>44668</v>
      </c>
      <c r="G168" s="11">
        <v>7078002762</v>
      </c>
      <c r="H168" s="23" t="s">
        <v>13</v>
      </c>
      <c r="I168" s="14">
        <v>7747</v>
      </c>
      <c r="J168" s="15">
        <v>44726</v>
      </c>
      <c r="K168" s="27">
        <v>6350</v>
      </c>
      <c r="L168" s="4">
        <v>44690</v>
      </c>
      <c r="M168" s="11">
        <v>-36</v>
      </c>
      <c r="N168" s="16">
        <f t="shared" si="4"/>
        <v>22</v>
      </c>
      <c r="O168" s="2">
        <f t="shared" si="5"/>
        <v>-228600</v>
      </c>
    </row>
    <row r="169" spans="1:15" x14ac:dyDescent="0.25">
      <c r="A169" s="11" t="s">
        <v>204</v>
      </c>
      <c r="B169" s="11" t="s">
        <v>301</v>
      </c>
      <c r="C169" s="11" t="s">
        <v>309</v>
      </c>
      <c r="D169" s="3" t="s">
        <v>21</v>
      </c>
      <c r="E169" s="12">
        <v>44668</v>
      </c>
      <c r="F169" s="12">
        <v>44668</v>
      </c>
      <c r="G169" s="11">
        <v>7084862563</v>
      </c>
      <c r="H169" s="23" t="s">
        <v>22</v>
      </c>
      <c r="I169" s="14">
        <v>5103.1099999999997</v>
      </c>
      <c r="J169" s="15">
        <v>44696</v>
      </c>
      <c r="K169" s="27">
        <v>5103.1099999999997</v>
      </c>
      <c r="L169" s="4">
        <v>44686</v>
      </c>
      <c r="M169" s="11">
        <v>-10</v>
      </c>
      <c r="N169" s="16">
        <f t="shared" si="4"/>
        <v>18</v>
      </c>
      <c r="O169" s="2">
        <f t="shared" si="5"/>
        <v>-51031.1</v>
      </c>
    </row>
    <row r="170" spans="1:15" x14ac:dyDescent="0.25">
      <c r="A170" s="11" t="s">
        <v>204</v>
      </c>
      <c r="B170" s="11" t="s">
        <v>301</v>
      </c>
      <c r="C170" s="11" t="s">
        <v>310</v>
      </c>
      <c r="D170" s="3" t="s">
        <v>185</v>
      </c>
      <c r="E170" s="12">
        <v>44671</v>
      </c>
      <c r="F170" s="12">
        <v>44671</v>
      </c>
      <c r="G170" s="11">
        <v>7104970806</v>
      </c>
      <c r="H170" s="23" t="s">
        <v>186</v>
      </c>
      <c r="I170" s="14">
        <v>86968.55</v>
      </c>
      <c r="J170" s="15">
        <v>44731</v>
      </c>
      <c r="K170" s="27">
        <v>71285.7</v>
      </c>
      <c r="L170" s="4">
        <v>44699</v>
      </c>
      <c r="M170" s="11">
        <v>-32</v>
      </c>
      <c r="N170" s="16">
        <f t="shared" si="4"/>
        <v>28</v>
      </c>
      <c r="O170" s="2">
        <f t="shared" si="5"/>
        <v>-2281142.4</v>
      </c>
    </row>
    <row r="171" spans="1:15" x14ac:dyDescent="0.25">
      <c r="A171" s="11" t="s">
        <v>204</v>
      </c>
      <c r="B171" s="11" t="s">
        <v>301</v>
      </c>
      <c r="C171" s="11" t="s">
        <v>311</v>
      </c>
      <c r="D171" s="3" t="s">
        <v>312</v>
      </c>
      <c r="E171" s="12">
        <v>44678</v>
      </c>
      <c r="F171" s="12">
        <v>44678</v>
      </c>
      <c r="G171" s="11">
        <v>7141456606</v>
      </c>
      <c r="H171" s="23" t="s">
        <v>19</v>
      </c>
      <c r="I171" s="14">
        <v>4058.51</v>
      </c>
      <c r="J171" s="15">
        <v>44711</v>
      </c>
      <c r="K171" s="27">
        <v>4058.51</v>
      </c>
      <c r="L171" s="4">
        <v>44699</v>
      </c>
      <c r="M171" s="11">
        <v>-12</v>
      </c>
      <c r="N171" s="16">
        <f t="shared" si="4"/>
        <v>21</v>
      </c>
      <c r="O171" s="2">
        <f t="shared" si="5"/>
        <v>-48702.12</v>
      </c>
    </row>
    <row r="172" spans="1:15" x14ac:dyDescent="0.25">
      <c r="A172" s="11" t="s">
        <v>204</v>
      </c>
      <c r="B172" s="11" t="s">
        <v>301</v>
      </c>
      <c r="C172" s="11" t="s">
        <v>313</v>
      </c>
      <c r="D172" s="3">
        <v>778180497</v>
      </c>
      <c r="E172" s="12">
        <v>44684</v>
      </c>
      <c r="F172" s="12">
        <v>44684</v>
      </c>
      <c r="G172" s="11">
        <v>7178424792</v>
      </c>
      <c r="H172" s="23">
        <v>204</v>
      </c>
      <c r="I172" s="14">
        <v>5778.82</v>
      </c>
      <c r="J172" s="15">
        <v>44742</v>
      </c>
      <c r="K172" s="27">
        <v>4736.74</v>
      </c>
      <c r="L172" s="4">
        <v>44690</v>
      </c>
      <c r="M172" s="11">
        <v>-52</v>
      </c>
      <c r="N172" s="16">
        <f t="shared" si="4"/>
        <v>6</v>
      </c>
      <c r="O172" s="2">
        <f t="shared" si="5"/>
        <v>-246310.47999999998</v>
      </c>
    </row>
    <row r="173" spans="1:15" x14ac:dyDescent="0.25">
      <c r="A173" s="11" t="s">
        <v>204</v>
      </c>
      <c r="B173" s="11" t="s">
        <v>301</v>
      </c>
      <c r="C173" s="11" t="s">
        <v>140</v>
      </c>
      <c r="D173" s="3">
        <v>610340457</v>
      </c>
      <c r="E173" s="12">
        <v>44690</v>
      </c>
      <c r="F173" s="12">
        <v>44690</v>
      </c>
      <c r="G173" s="11">
        <v>7197514447</v>
      </c>
      <c r="H173" s="23">
        <v>24</v>
      </c>
      <c r="I173" s="14">
        <v>34289.980000000003</v>
      </c>
      <c r="J173" s="15">
        <v>44773</v>
      </c>
      <c r="K173" s="27">
        <v>28106.54</v>
      </c>
      <c r="L173" s="4">
        <v>44690</v>
      </c>
      <c r="M173" s="11">
        <v>-83</v>
      </c>
      <c r="N173" s="16">
        <f t="shared" si="4"/>
        <v>0</v>
      </c>
      <c r="O173" s="2">
        <f t="shared" si="5"/>
        <v>-2332842.8200000003</v>
      </c>
    </row>
    <row r="174" spans="1:15" x14ac:dyDescent="0.25">
      <c r="A174" s="11" t="s">
        <v>204</v>
      </c>
      <c r="B174" s="11" t="s">
        <v>301</v>
      </c>
      <c r="C174" s="11" t="s">
        <v>314</v>
      </c>
      <c r="D174" s="3">
        <v>1582240469</v>
      </c>
      <c r="E174" s="12">
        <v>44692</v>
      </c>
      <c r="F174" s="12">
        <v>44692</v>
      </c>
      <c r="G174" s="11">
        <v>7233341760</v>
      </c>
      <c r="H174" s="23" t="s">
        <v>123</v>
      </c>
      <c r="I174" s="14">
        <v>6906.35</v>
      </c>
      <c r="J174" s="15">
        <v>44722</v>
      </c>
      <c r="K174" s="27">
        <v>6906.35</v>
      </c>
      <c r="L174" s="4">
        <v>44711</v>
      </c>
      <c r="M174" s="11">
        <v>-11</v>
      </c>
      <c r="N174" s="16">
        <f t="shared" si="4"/>
        <v>19</v>
      </c>
      <c r="O174" s="2">
        <f t="shared" si="5"/>
        <v>-75969.850000000006</v>
      </c>
    </row>
    <row r="175" spans="1:15" x14ac:dyDescent="0.25">
      <c r="A175" s="11" t="s">
        <v>204</v>
      </c>
      <c r="B175" s="11" t="s">
        <v>301</v>
      </c>
      <c r="C175" s="11" t="s">
        <v>315</v>
      </c>
      <c r="D175" s="3">
        <v>1311260499</v>
      </c>
      <c r="E175" s="12">
        <v>44699</v>
      </c>
      <c r="F175" s="12">
        <v>44699</v>
      </c>
      <c r="G175" s="11">
        <v>7286908422</v>
      </c>
      <c r="H175" s="23" t="s">
        <v>146</v>
      </c>
      <c r="I175" s="14">
        <v>111034.99</v>
      </c>
      <c r="J175" s="15">
        <v>44742</v>
      </c>
      <c r="K175" s="27">
        <v>91012.29</v>
      </c>
      <c r="L175" s="4">
        <v>44711</v>
      </c>
      <c r="M175" s="11">
        <v>-31</v>
      </c>
      <c r="N175" s="16">
        <f t="shared" si="4"/>
        <v>12</v>
      </c>
      <c r="O175" s="2">
        <f t="shared" si="5"/>
        <v>-2821380.9899999998</v>
      </c>
    </row>
    <row r="176" spans="1:15" x14ac:dyDescent="0.25">
      <c r="A176" s="11" t="s">
        <v>204</v>
      </c>
      <c r="B176" s="11" t="s">
        <v>301</v>
      </c>
      <c r="C176" s="11" t="s">
        <v>316</v>
      </c>
      <c r="D176" s="3">
        <v>7865131218</v>
      </c>
      <c r="E176" s="12">
        <v>44706</v>
      </c>
      <c r="F176" s="12">
        <v>44706</v>
      </c>
      <c r="G176" s="11">
        <v>7327004206</v>
      </c>
      <c r="H176" s="23" t="s">
        <v>193</v>
      </c>
      <c r="I176" s="14">
        <v>71544.62</v>
      </c>
      <c r="J176" s="15">
        <v>44736</v>
      </c>
      <c r="K176" s="27">
        <v>58643.13</v>
      </c>
      <c r="L176" s="4">
        <v>44726</v>
      </c>
      <c r="M176" s="11">
        <v>-10</v>
      </c>
      <c r="N176" s="16">
        <f t="shared" si="4"/>
        <v>20</v>
      </c>
      <c r="O176" s="2">
        <f t="shared" si="5"/>
        <v>-586431.29999999993</v>
      </c>
    </row>
    <row r="177" spans="1:15" x14ac:dyDescent="0.25">
      <c r="A177" s="11" t="s">
        <v>204</v>
      </c>
      <c r="B177" s="11" t="s">
        <v>301</v>
      </c>
      <c r="C177" s="11" t="s">
        <v>156</v>
      </c>
      <c r="D177" s="3">
        <v>1834690503</v>
      </c>
      <c r="E177" s="12">
        <v>44707</v>
      </c>
      <c r="F177" s="12">
        <v>44707</v>
      </c>
      <c r="G177" s="11">
        <v>7330259453</v>
      </c>
      <c r="H177" s="23">
        <v>34</v>
      </c>
      <c r="I177" s="14">
        <v>37322.519999999997</v>
      </c>
      <c r="J177" s="15">
        <v>44759</v>
      </c>
      <c r="K177" s="27">
        <v>30592.23</v>
      </c>
      <c r="L177" s="4">
        <v>44713</v>
      </c>
      <c r="M177" s="11">
        <v>-46</v>
      </c>
      <c r="N177" s="16">
        <f t="shared" si="4"/>
        <v>6</v>
      </c>
      <c r="O177" s="2">
        <f t="shared" si="5"/>
        <v>-1407242.58</v>
      </c>
    </row>
    <row r="178" spans="1:15" x14ac:dyDescent="0.25">
      <c r="A178" s="11" t="s">
        <v>204</v>
      </c>
      <c r="B178" s="11" t="s">
        <v>301</v>
      </c>
      <c r="C178" s="11" t="s">
        <v>246</v>
      </c>
      <c r="D178" s="3">
        <v>657860490</v>
      </c>
      <c r="E178" s="12">
        <v>44707</v>
      </c>
      <c r="F178" s="12">
        <v>44707</v>
      </c>
      <c r="G178" s="11">
        <v>7331479968</v>
      </c>
      <c r="H178" s="23" t="s">
        <v>158</v>
      </c>
      <c r="I178" s="14">
        <v>7076</v>
      </c>
      <c r="J178" s="15">
        <v>44799</v>
      </c>
      <c r="K178" s="27">
        <v>5800</v>
      </c>
      <c r="L178" s="4">
        <v>44722</v>
      </c>
      <c r="M178" s="11">
        <v>-77</v>
      </c>
      <c r="N178" s="16">
        <f t="shared" si="4"/>
        <v>15</v>
      </c>
      <c r="O178" s="2">
        <f t="shared" si="5"/>
        <v>-446600</v>
      </c>
    </row>
    <row r="179" spans="1:15" x14ac:dyDescent="0.25">
      <c r="A179" s="11" t="s">
        <v>204</v>
      </c>
      <c r="B179" s="11" t="s">
        <v>301</v>
      </c>
      <c r="C179" s="11" t="s">
        <v>218</v>
      </c>
      <c r="D179" s="3">
        <v>937170496</v>
      </c>
      <c r="E179" s="12">
        <v>44708</v>
      </c>
      <c r="F179" s="12">
        <v>44708</v>
      </c>
      <c r="G179" s="11">
        <v>7337435553</v>
      </c>
      <c r="H179" s="23" t="s">
        <v>163</v>
      </c>
      <c r="I179" s="14">
        <v>1525</v>
      </c>
      <c r="J179" s="15">
        <v>44773</v>
      </c>
      <c r="K179" s="27">
        <v>1250</v>
      </c>
      <c r="L179" s="4">
        <v>44719</v>
      </c>
      <c r="M179" s="11">
        <v>-54</v>
      </c>
      <c r="N179" s="16">
        <f t="shared" si="4"/>
        <v>11</v>
      </c>
      <c r="O179" s="2">
        <f t="shared" si="5"/>
        <v>-67500</v>
      </c>
    </row>
    <row r="180" spans="1:15" x14ac:dyDescent="0.25">
      <c r="A180" s="11" t="s">
        <v>204</v>
      </c>
      <c r="B180" s="11" t="s">
        <v>301</v>
      </c>
      <c r="C180" s="11" t="s">
        <v>218</v>
      </c>
      <c r="D180" s="3">
        <v>937170496</v>
      </c>
      <c r="E180" s="12">
        <v>44708</v>
      </c>
      <c r="F180" s="12">
        <v>44708</v>
      </c>
      <c r="G180" s="11">
        <v>7337606302</v>
      </c>
      <c r="H180" s="23" t="s">
        <v>164</v>
      </c>
      <c r="I180" s="14">
        <v>695.4</v>
      </c>
      <c r="J180" s="15">
        <v>44773</v>
      </c>
      <c r="K180" s="27">
        <v>570</v>
      </c>
      <c r="L180" s="4">
        <v>44719</v>
      </c>
      <c r="M180" s="11">
        <v>-54</v>
      </c>
      <c r="N180" s="16">
        <f t="shared" si="4"/>
        <v>11</v>
      </c>
      <c r="O180" s="2">
        <f t="shared" si="5"/>
        <v>-30780</v>
      </c>
    </row>
    <row r="181" spans="1:15" x14ac:dyDescent="0.25">
      <c r="A181" s="11" t="s">
        <v>204</v>
      </c>
      <c r="B181" s="11" t="s">
        <v>301</v>
      </c>
      <c r="C181" s="11" t="s">
        <v>310</v>
      </c>
      <c r="D181" s="3" t="s">
        <v>185</v>
      </c>
      <c r="E181" s="12">
        <v>44711</v>
      </c>
      <c r="F181" s="12">
        <v>44711</v>
      </c>
      <c r="G181" s="11">
        <v>7349103605</v>
      </c>
      <c r="H181" s="23" t="s">
        <v>190</v>
      </c>
      <c r="I181" s="14">
        <v>41952.55</v>
      </c>
      <c r="J181" s="15">
        <v>44772</v>
      </c>
      <c r="K181" s="27">
        <v>34387.339999999997</v>
      </c>
      <c r="L181" s="4">
        <v>44713</v>
      </c>
      <c r="M181" s="11">
        <v>-59</v>
      </c>
      <c r="N181" s="16">
        <f t="shared" si="4"/>
        <v>2</v>
      </c>
      <c r="O181" s="2">
        <f t="shared" si="5"/>
        <v>-2028853.0599999998</v>
      </c>
    </row>
    <row r="182" spans="1:15" x14ac:dyDescent="0.25">
      <c r="A182" s="11" t="s">
        <v>204</v>
      </c>
      <c r="B182" s="11" t="s">
        <v>301</v>
      </c>
      <c r="C182" s="11" t="s">
        <v>317</v>
      </c>
      <c r="D182" s="3">
        <v>6383520969</v>
      </c>
      <c r="E182" s="12">
        <v>44719</v>
      </c>
      <c r="F182" s="12">
        <v>44719</v>
      </c>
      <c r="G182" s="11">
        <v>7396368477</v>
      </c>
      <c r="H182" s="23" t="s">
        <v>135</v>
      </c>
      <c r="I182" s="14">
        <v>4575</v>
      </c>
      <c r="J182" s="15">
        <v>44773</v>
      </c>
      <c r="K182" s="27">
        <v>3750</v>
      </c>
      <c r="L182" s="4">
        <v>44732</v>
      </c>
      <c r="M182" s="11">
        <v>-41</v>
      </c>
      <c r="N182" s="16">
        <f t="shared" si="4"/>
        <v>13</v>
      </c>
      <c r="O182" s="2">
        <f t="shared" si="5"/>
        <v>-153750</v>
      </c>
    </row>
    <row r="183" spans="1:15" x14ac:dyDescent="0.25">
      <c r="A183" s="11" t="s">
        <v>204</v>
      </c>
      <c r="B183" s="11" t="s">
        <v>301</v>
      </c>
      <c r="C183" s="11" t="s">
        <v>318</v>
      </c>
      <c r="D183" s="3" t="s">
        <v>169</v>
      </c>
      <c r="E183" s="12">
        <v>44720</v>
      </c>
      <c r="F183" s="12">
        <v>44720</v>
      </c>
      <c r="G183" s="11">
        <v>7399667200</v>
      </c>
      <c r="H183" s="23">
        <v>44652</v>
      </c>
      <c r="I183" s="14">
        <v>8500.9599999999991</v>
      </c>
      <c r="J183" s="15">
        <v>44750</v>
      </c>
      <c r="K183" s="27">
        <v>8500.9599999999991</v>
      </c>
      <c r="L183" s="4">
        <v>44733</v>
      </c>
      <c r="M183" s="11">
        <v>-17</v>
      </c>
      <c r="N183" s="16">
        <f t="shared" si="4"/>
        <v>13</v>
      </c>
      <c r="O183" s="2">
        <f t="shared" si="5"/>
        <v>-144516.31999999998</v>
      </c>
    </row>
    <row r="184" spans="1:15" x14ac:dyDescent="0.25">
      <c r="A184" s="11" t="s">
        <v>204</v>
      </c>
      <c r="B184" s="11" t="s">
        <v>301</v>
      </c>
      <c r="C184" s="11" t="s">
        <v>319</v>
      </c>
      <c r="D184" s="3">
        <v>2006520395</v>
      </c>
      <c r="E184" s="12">
        <v>44721</v>
      </c>
      <c r="F184" s="12">
        <v>44721</v>
      </c>
      <c r="G184" s="11">
        <v>7408385788</v>
      </c>
      <c r="H184" s="23" t="s">
        <v>129</v>
      </c>
      <c r="I184" s="14">
        <v>12892.96</v>
      </c>
      <c r="J184" s="15">
        <v>44751</v>
      </c>
      <c r="K184" s="27">
        <v>10568</v>
      </c>
      <c r="L184" s="4">
        <v>44725</v>
      </c>
      <c r="M184" s="11">
        <v>-26</v>
      </c>
      <c r="N184" s="16">
        <f t="shared" si="4"/>
        <v>4</v>
      </c>
      <c r="O184" s="2">
        <f t="shared" si="5"/>
        <v>-274768</v>
      </c>
    </row>
    <row r="185" spans="1:15" x14ac:dyDescent="0.25">
      <c r="A185" s="11" t="s">
        <v>204</v>
      </c>
      <c r="B185" s="11" t="s">
        <v>301</v>
      </c>
      <c r="C185" s="11" t="s">
        <v>305</v>
      </c>
      <c r="D185" s="3">
        <v>4577140488</v>
      </c>
      <c r="E185" s="12">
        <v>44728</v>
      </c>
      <c r="F185" s="12">
        <v>44728</v>
      </c>
      <c r="G185" s="11">
        <v>7457663097</v>
      </c>
      <c r="H185" s="23">
        <v>47178</v>
      </c>
      <c r="I185" s="14">
        <v>1854.4</v>
      </c>
      <c r="J185" s="15">
        <v>44742</v>
      </c>
      <c r="K185" s="27">
        <v>1520</v>
      </c>
      <c r="L185" s="4">
        <v>44734</v>
      </c>
      <c r="M185" s="11">
        <v>-8</v>
      </c>
      <c r="N185" s="16">
        <f t="shared" si="4"/>
        <v>6</v>
      </c>
      <c r="O185" s="2">
        <f t="shared" si="5"/>
        <v>-12160</v>
      </c>
    </row>
    <row r="186" spans="1:15" x14ac:dyDescent="0.25">
      <c r="A186" s="11" t="s">
        <v>204</v>
      </c>
      <c r="B186" s="11" t="s">
        <v>320</v>
      </c>
      <c r="C186" s="11" t="s">
        <v>321</v>
      </c>
      <c r="D186" s="3" t="s">
        <v>99</v>
      </c>
      <c r="E186" s="12">
        <v>44706</v>
      </c>
      <c r="F186" s="12">
        <v>44706</v>
      </c>
      <c r="G186" s="11">
        <v>7324763766</v>
      </c>
      <c r="H186" s="23">
        <v>137</v>
      </c>
      <c r="I186" s="14">
        <v>422.17</v>
      </c>
      <c r="J186" s="15">
        <v>44773</v>
      </c>
      <c r="K186" s="27">
        <v>348.2</v>
      </c>
      <c r="L186" s="4">
        <v>44721</v>
      </c>
      <c r="M186" s="11">
        <v>-52</v>
      </c>
      <c r="N186" s="16">
        <f t="shared" si="4"/>
        <v>15</v>
      </c>
      <c r="O186" s="2">
        <f t="shared" si="5"/>
        <v>-18106.399999999998</v>
      </c>
    </row>
    <row r="187" spans="1:15" x14ac:dyDescent="0.25">
      <c r="A187" s="11" t="s">
        <v>204</v>
      </c>
      <c r="B187" s="11" t="s">
        <v>320</v>
      </c>
      <c r="C187" s="11" t="s">
        <v>322</v>
      </c>
      <c r="D187" s="3" t="s">
        <v>125</v>
      </c>
      <c r="E187" s="12">
        <v>44722</v>
      </c>
      <c r="F187" s="12">
        <v>44722</v>
      </c>
      <c r="G187" s="11">
        <v>7417230145</v>
      </c>
      <c r="H187" s="23">
        <v>201</v>
      </c>
      <c r="I187" s="14">
        <v>689.79</v>
      </c>
      <c r="J187" s="15">
        <v>44752</v>
      </c>
      <c r="K187" s="27">
        <v>565.4</v>
      </c>
      <c r="L187" s="4">
        <v>44726</v>
      </c>
      <c r="M187" s="11">
        <v>-26</v>
      </c>
      <c r="N187" s="16">
        <f t="shared" si="4"/>
        <v>4</v>
      </c>
      <c r="O187" s="2">
        <f t="shared" si="5"/>
        <v>-14700.4</v>
      </c>
    </row>
    <row r="188" spans="1:15" x14ac:dyDescent="0.25">
      <c r="A188" s="11" t="s">
        <v>204</v>
      </c>
      <c r="B188" s="11" t="s">
        <v>323</v>
      </c>
      <c r="C188" s="11" t="s">
        <v>208</v>
      </c>
      <c r="D188" s="3" t="s">
        <v>113</v>
      </c>
      <c r="E188" s="12">
        <v>44643</v>
      </c>
      <c r="F188" s="12">
        <v>44643</v>
      </c>
      <c r="G188" s="11">
        <v>6933224071</v>
      </c>
      <c r="H188" s="23" t="s">
        <v>114</v>
      </c>
      <c r="I188" s="14">
        <v>68145</v>
      </c>
      <c r="J188" s="15">
        <v>44673</v>
      </c>
      <c r="K188" s="27">
        <v>61950</v>
      </c>
      <c r="L188" s="4">
        <v>44652</v>
      </c>
      <c r="M188" s="11">
        <v>-21</v>
      </c>
      <c r="N188" s="16">
        <f t="shared" si="4"/>
        <v>9</v>
      </c>
      <c r="O188" s="2">
        <f t="shared" si="5"/>
        <v>-1300950</v>
      </c>
    </row>
    <row r="189" spans="1:15" x14ac:dyDescent="0.25">
      <c r="A189" s="11" t="s">
        <v>204</v>
      </c>
      <c r="B189" s="11" t="s">
        <v>323</v>
      </c>
      <c r="C189" s="11" t="s">
        <v>324</v>
      </c>
      <c r="D189" s="3">
        <v>8261650587</v>
      </c>
      <c r="E189" s="12">
        <v>44648</v>
      </c>
      <c r="F189" s="12">
        <v>44648</v>
      </c>
      <c r="G189" s="11">
        <v>6955690783</v>
      </c>
      <c r="H189" s="23">
        <v>4</v>
      </c>
      <c r="I189" s="14">
        <v>7800</v>
      </c>
      <c r="J189" s="15">
        <v>44678</v>
      </c>
      <c r="K189" s="27">
        <v>6393.44</v>
      </c>
      <c r="L189" s="4">
        <v>44652</v>
      </c>
      <c r="M189" s="11">
        <v>-26</v>
      </c>
      <c r="N189" s="16">
        <f t="shared" si="4"/>
        <v>4</v>
      </c>
      <c r="O189" s="2">
        <f t="shared" si="5"/>
        <v>-166229.44</v>
      </c>
    </row>
    <row r="190" spans="1:15" x14ac:dyDescent="0.25">
      <c r="A190" s="11" t="s">
        <v>204</v>
      </c>
      <c r="B190" s="11" t="s">
        <v>323</v>
      </c>
      <c r="C190" s="11" t="s">
        <v>324</v>
      </c>
      <c r="D190" s="3">
        <v>8261650587</v>
      </c>
      <c r="E190" s="12">
        <v>44648</v>
      </c>
      <c r="F190" s="12">
        <v>44648</v>
      </c>
      <c r="G190" s="11">
        <v>6955700111</v>
      </c>
      <c r="H190" s="23">
        <v>5</v>
      </c>
      <c r="I190" s="14">
        <v>13050.04</v>
      </c>
      <c r="J190" s="15">
        <v>44678</v>
      </c>
      <c r="K190" s="27">
        <v>10696.75</v>
      </c>
      <c r="L190" s="4">
        <v>44652</v>
      </c>
      <c r="M190" s="11">
        <v>-26</v>
      </c>
      <c r="N190" s="16">
        <f t="shared" si="4"/>
        <v>4</v>
      </c>
      <c r="O190" s="2">
        <f t="shared" si="5"/>
        <v>-278115.5</v>
      </c>
    </row>
    <row r="191" spans="1:15" x14ac:dyDescent="0.25">
      <c r="A191" s="11" t="s">
        <v>204</v>
      </c>
      <c r="B191" s="11" t="s">
        <v>323</v>
      </c>
      <c r="C191" s="11" t="s">
        <v>325</v>
      </c>
      <c r="D191" s="3">
        <v>1629840495</v>
      </c>
      <c r="E191" s="12">
        <v>44655</v>
      </c>
      <c r="F191" s="12">
        <v>44655</v>
      </c>
      <c r="G191" s="11">
        <v>6992149597</v>
      </c>
      <c r="H191" s="23">
        <v>5</v>
      </c>
      <c r="I191" s="14">
        <v>715</v>
      </c>
      <c r="J191" s="15">
        <v>44684</v>
      </c>
      <c r="K191" s="27">
        <v>650</v>
      </c>
      <c r="L191" s="4">
        <v>44659</v>
      </c>
      <c r="M191" s="11">
        <v>-25</v>
      </c>
      <c r="N191" s="16">
        <f t="shared" si="4"/>
        <v>4</v>
      </c>
      <c r="O191" s="2">
        <f t="shared" si="5"/>
        <v>-16250</v>
      </c>
    </row>
    <row r="192" spans="1:15" x14ac:dyDescent="0.25">
      <c r="A192" s="11" t="s">
        <v>204</v>
      </c>
      <c r="B192" s="11" t="s">
        <v>323</v>
      </c>
      <c r="C192" s="11" t="s">
        <v>326</v>
      </c>
      <c r="D192" s="3" t="s">
        <v>166</v>
      </c>
      <c r="E192" s="12">
        <v>44657</v>
      </c>
      <c r="F192" s="12">
        <v>44657</v>
      </c>
      <c r="G192" s="11">
        <v>7005091176</v>
      </c>
      <c r="H192" s="23" t="s">
        <v>167</v>
      </c>
      <c r="I192" s="14">
        <v>8329.2000000000007</v>
      </c>
      <c r="J192" s="15">
        <v>44712</v>
      </c>
      <c r="K192" s="27">
        <v>7572</v>
      </c>
      <c r="L192" s="4">
        <v>44659</v>
      </c>
      <c r="M192" s="11">
        <v>-53</v>
      </c>
      <c r="N192" s="16">
        <f t="shared" si="4"/>
        <v>2</v>
      </c>
      <c r="O192" s="2">
        <f t="shared" si="5"/>
        <v>-401316</v>
      </c>
    </row>
    <row r="193" spans="1:15" x14ac:dyDescent="0.25">
      <c r="A193" s="11" t="s">
        <v>204</v>
      </c>
      <c r="B193" s="11" t="s">
        <v>323</v>
      </c>
      <c r="C193" s="11" t="s">
        <v>327</v>
      </c>
      <c r="D193" s="3">
        <v>1387870494</v>
      </c>
      <c r="E193" s="12">
        <v>44663</v>
      </c>
      <c r="F193" s="12">
        <v>44663</v>
      </c>
      <c r="G193" s="11">
        <v>7044336799</v>
      </c>
      <c r="H193" s="23" t="s">
        <v>18</v>
      </c>
      <c r="I193" s="14">
        <v>8540</v>
      </c>
      <c r="J193" s="15">
        <v>44694</v>
      </c>
      <c r="K193" s="27">
        <v>7000</v>
      </c>
      <c r="L193" s="4">
        <v>44666</v>
      </c>
      <c r="M193" s="11">
        <v>-28</v>
      </c>
      <c r="N193" s="16">
        <f t="shared" si="4"/>
        <v>3</v>
      </c>
      <c r="O193" s="2">
        <f t="shared" si="5"/>
        <v>-196000</v>
      </c>
    </row>
    <row r="194" spans="1:15" x14ac:dyDescent="0.25">
      <c r="A194" s="11" t="s">
        <v>204</v>
      </c>
      <c r="B194" s="11" t="s">
        <v>323</v>
      </c>
      <c r="C194" s="11" t="s">
        <v>192</v>
      </c>
      <c r="D194" s="3">
        <v>11043971008</v>
      </c>
      <c r="E194" s="12">
        <v>44667</v>
      </c>
      <c r="F194" s="12">
        <v>44667</v>
      </c>
      <c r="G194" s="11">
        <v>7086728232</v>
      </c>
      <c r="H194" s="23">
        <v>763</v>
      </c>
      <c r="I194" s="14">
        <v>50811.78</v>
      </c>
      <c r="J194" s="15">
        <v>44696</v>
      </c>
      <c r="K194" s="27">
        <v>41649</v>
      </c>
      <c r="L194" s="4">
        <v>44678</v>
      </c>
      <c r="M194" s="11">
        <v>-18</v>
      </c>
      <c r="N194" s="16">
        <f t="shared" si="4"/>
        <v>11</v>
      </c>
      <c r="O194" s="2">
        <f t="shared" si="5"/>
        <v>-749682</v>
      </c>
    </row>
    <row r="195" spans="1:15" x14ac:dyDescent="0.25">
      <c r="A195" s="11" t="s">
        <v>204</v>
      </c>
      <c r="B195" s="11" t="s">
        <v>323</v>
      </c>
      <c r="C195" s="11" t="s">
        <v>328</v>
      </c>
      <c r="D195" s="3" t="s">
        <v>183</v>
      </c>
      <c r="E195" s="12">
        <v>44677</v>
      </c>
      <c r="F195" s="12">
        <v>44677</v>
      </c>
      <c r="G195" s="11">
        <v>7133870724</v>
      </c>
      <c r="H195" s="23">
        <v>62</v>
      </c>
      <c r="I195" s="14">
        <v>7900</v>
      </c>
      <c r="J195" s="15">
        <v>44707</v>
      </c>
      <c r="K195" s="27">
        <v>7900</v>
      </c>
      <c r="L195" s="4">
        <v>44683</v>
      </c>
      <c r="M195" s="11">
        <v>-24</v>
      </c>
      <c r="N195" s="16">
        <f t="shared" ref="N195:N258" si="6">L195-F195</f>
        <v>6</v>
      </c>
      <c r="O195" s="2">
        <f t="shared" ref="O195:O258" si="7">M195*K195</f>
        <v>-189600</v>
      </c>
    </row>
    <row r="196" spans="1:15" x14ac:dyDescent="0.25">
      <c r="A196" s="11" t="s">
        <v>204</v>
      </c>
      <c r="B196" s="11" t="s">
        <v>323</v>
      </c>
      <c r="C196" s="11" t="s">
        <v>206</v>
      </c>
      <c r="D196" s="3">
        <v>1334410493</v>
      </c>
      <c r="E196" s="12">
        <v>44693</v>
      </c>
      <c r="F196" s="12">
        <v>44693</v>
      </c>
      <c r="G196" s="11">
        <v>7247064038</v>
      </c>
      <c r="H196" s="23">
        <v>16</v>
      </c>
      <c r="I196" s="14">
        <v>32499.99</v>
      </c>
      <c r="J196" s="15">
        <v>44753</v>
      </c>
      <c r="K196" s="27">
        <v>26639.34</v>
      </c>
      <c r="L196" s="4">
        <v>44708</v>
      </c>
      <c r="M196" s="11">
        <v>-45</v>
      </c>
      <c r="N196" s="16">
        <f t="shared" si="6"/>
        <v>15</v>
      </c>
      <c r="O196" s="2">
        <f t="shared" si="7"/>
        <v>-1198770.3</v>
      </c>
    </row>
    <row r="197" spans="1:15" x14ac:dyDescent="0.25">
      <c r="A197" s="11" t="s">
        <v>204</v>
      </c>
      <c r="B197" s="11" t="s">
        <v>323</v>
      </c>
      <c r="C197" s="11" t="s">
        <v>326</v>
      </c>
      <c r="D197" s="3" t="s">
        <v>166</v>
      </c>
      <c r="E197" s="12">
        <v>44700</v>
      </c>
      <c r="F197" s="12">
        <v>44700</v>
      </c>
      <c r="G197" s="11">
        <v>7294038322</v>
      </c>
      <c r="H197" s="23" t="s">
        <v>177</v>
      </c>
      <c r="I197" s="14">
        <v>8329.2000000000007</v>
      </c>
      <c r="J197" s="15">
        <v>44742</v>
      </c>
      <c r="K197" s="27">
        <v>7572</v>
      </c>
      <c r="L197" s="4">
        <v>44711</v>
      </c>
      <c r="M197" s="11">
        <v>-31</v>
      </c>
      <c r="N197" s="16">
        <f t="shared" si="6"/>
        <v>11</v>
      </c>
      <c r="O197" s="2">
        <f t="shared" si="7"/>
        <v>-234732</v>
      </c>
    </row>
    <row r="198" spans="1:15" x14ac:dyDescent="0.25">
      <c r="A198" s="11" t="s">
        <v>204</v>
      </c>
      <c r="B198" s="11" t="s">
        <v>323</v>
      </c>
      <c r="C198" s="11" t="s">
        <v>206</v>
      </c>
      <c r="D198" s="3">
        <v>1334410493</v>
      </c>
      <c r="E198" s="12">
        <v>44712</v>
      </c>
      <c r="F198" s="12">
        <v>44712</v>
      </c>
      <c r="G198" s="11">
        <v>7357490285</v>
      </c>
      <c r="H198" s="23">
        <v>18</v>
      </c>
      <c r="I198" s="14">
        <v>17871</v>
      </c>
      <c r="J198" s="15">
        <v>44771</v>
      </c>
      <c r="K198" s="27">
        <v>14648.36</v>
      </c>
      <c r="L198" s="4">
        <v>44720</v>
      </c>
      <c r="M198" s="11">
        <v>-51</v>
      </c>
      <c r="N198" s="16">
        <f t="shared" si="6"/>
        <v>8</v>
      </c>
      <c r="O198" s="2">
        <f t="shared" si="7"/>
        <v>-747066.36</v>
      </c>
    </row>
    <row r="199" spans="1:15" x14ac:dyDescent="0.25">
      <c r="A199" s="11" t="s">
        <v>204</v>
      </c>
      <c r="B199" s="11" t="s">
        <v>323</v>
      </c>
      <c r="C199" s="11" t="s">
        <v>329</v>
      </c>
      <c r="D199" s="3">
        <v>224830133</v>
      </c>
      <c r="E199" s="12">
        <v>44727</v>
      </c>
      <c r="F199" s="12">
        <v>44727</v>
      </c>
      <c r="G199" s="11">
        <v>7454746885</v>
      </c>
      <c r="H199" s="23" t="s">
        <v>11</v>
      </c>
      <c r="I199" s="14">
        <v>39241.97</v>
      </c>
      <c r="J199" s="15">
        <v>44786</v>
      </c>
      <c r="K199" s="27">
        <v>32399.97</v>
      </c>
      <c r="L199" s="4">
        <v>44732</v>
      </c>
      <c r="M199" s="11">
        <v>-54</v>
      </c>
      <c r="N199" s="16">
        <f t="shared" si="6"/>
        <v>5</v>
      </c>
      <c r="O199" s="2">
        <f t="shared" si="7"/>
        <v>-1749598.3800000001</v>
      </c>
    </row>
    <row r="200" spans="1:15" x14ac:dyDescent="0.25">
      <c r="A200" s="11" t="s">
        <v>204</v>
      </c>
      <c r="B200" s="11" t="s">
        <v>330</v>
      </c>
      <c r="C200" s="11" t="s">
        <v>331</v>
      </c>
      <c r="D200" s="3">
        <v>12878470157</v>
      </c>
      <c r="E200" s="12">
        <v>44631</v>
      </c>
      <c r="F200" s="12">
        <v>44631</v>
      </c>
      <c r="G200" s="11">
        <v>6860543638</v>
      </c>
      <c r="H200" s="23" t="s">
        <v>49</v>
      </c>
      <c r="I200" s="14">
        <v>147.91</v>
      </c>
      <c r="J200" s="15">
        <v>44661</v>
      </c>
      <c r="K200" s="27">
        <v>121.24</v>
      </c>
      <c r="L200" s="4">
        <v>44652</v>
      </c>
      <c r="M200" s="11">
        <v>-9</v>
      </c>
      <c r="N200" s="16">
        <f t="shared" si="6"/>
        <v>21</v>
      </c>
      <c r="O200" s="2">
        <f t="shared" si="7"/>
        <v>-1091.1599999999999</v>
      </c>
    </row>
    <row r="201" spans="1:15" x14ac:dyDescent="0.25">
      <c r="A201" s="11" t="s">
        <v>204</v>
      </c>
      <c r="B201" s="11" t="s">
        <v>330</v>
      </c>
      <c r="C201" s="11" t="s">
        <v>331</v>
      </c>
      <c r="D201" s="3">
        <v>12878470157</v>
      </c>
      <c r="E201" s="12">
        <v>44631</v>
      </c>
      <c r="F201" s="12">
        <v>44631</v>
      </c>
      <c r="G201" s="11">
        <v>6860662547</v>
      </c>
      <c r="H201" s="23" t="s">
        <v>45</v>
      </c>
      <c r="I201" s="14">
        <v>21.2</v>
      </c>
      <c r="J201" s="15">
        <v>44661</v>
      </c>
      <c r="K201" s="27">
        <v>17.38</v>
      </c>
      <c r="L201" s="4">
        <v>44652</v>
      </c>
      <c r="M201" s="11">
        <v>-9</v>
      </c>
      <c r="N201" s="16">
        <f t="shared" si="6"/>
        <v>21</v>
      </c>
      <c r="O201" s="2">
        <f t="shared" si="7"/>
        <v>-156.41999999999999</v>
      </c>
    </row>
    <row r="202" spans="1:15" x14ac:dyDescent="0.25">
      <c r="A202" s="11" t="s">
        <v>204</v>
      </c>
      <c r="B202" s="11" t="s">
        <v>330</v>
      </c>
      <c r="C202" s="11" t="s">
        <v>331</v>
      </c>
      <c r="D202" s="3">
        <v>12878470157</v>
      </c>
      <c r="E202" s="12">
        <v>44631</v>
      </c>
      <c r="F202" s="12">
        <v>44631</v>
      </c>
      <c r="G202" s="11">
        <v>6860668351</v>
      </c>
      <c r="H202" s="23" t="s">
        <v>47</v>
      </c>
      <c r="I202" s="14">
        <v>101.03</v>
      </c>
      <c r="J202" s="15">
        <v>44661</v>
      </c>
      <c r="K202" s="27">
        <v>82.81</v>
      </c>
      <c r="L202" s="4">
        <v>44652</v>
      </c>
      <c r="M202" s="11">
        <v>-9</v>
      </c>
      <c r="N202" s="16">
        <f t="shared" si="6"/>
        <v>21</v>
      </c>
      <c r="O202" s="2">
        <f t="shared" si="7"/>
        <v>-745.29</v>
      </c>
    </row>
    <row r="203" spans="1:15" x14ac:dyDescent="0.25">
      <c r="A203" s="11" t="s">
        <v>204</v>
      </c>
      <c r="B203" s="11" t="s">
        <v>330</v>
      </c>
      <c r="C203" s="11" t="s">
        <v>331</v>
      </c>
      <c r="D203" s="3">
        <v>12878470157</v>
      </c>
      <c r="E203" s="12">
        <v>44631</v>
      </c>
      <c r="F203" s="12">
        <v>44631</v>
      </c>
      <c r="G203" s="11">
        <v>6860670989</v>
      </c>
      <c r="H203" s="23" t="s">
        <v>46</v>
      </c>
      <c r="I203" s="14">
        <v>101.02</v>
      </c>
      <c r="J203" s="15">
        <v>44661</v>
      </c>
      <c r="K203" s="27">
        <v>82.8</v>
      </c>
      <c r="L203" s="4">
        <v>44652</v>
      </c>
      <c r="M203" s="11">
        <v>-9</v>
      </c>
      <c r="N203" s="16">
        <f t="shared" si="6"/>
        <v>21</v>
      </c>
      <c r="O203" s="2">
        <f t="shared" si="7"/>
        <v>-745.19999999999993</v>
      </c>
    </row>
    <row r="204" spans="1:15" x14ac:dyDescent="0.25">
      <c r="A204" s="11" t="s">
        <v>204</v>
      </c>
      <c r="B204" s="11" t="s">
        <v>330</v>
      </c>
      <c r="C204" s="11" t="s">
        <v>331</v>
      </c>
      <c r="D204" s="3">
        <v>12878470157</v>
      </c>
      <c r="E204" s="12">
        <v>44631</v>
      </c>
      <c r="F204" s="12">
        <v>44631</v>
      </c>
      <c r="G204" s="11">
        <v>6860680105</v>
      </c>
      <c r="H204" s="23" t="s">
        <v>44</v>
      </c>
      <c r="I204" s="14">
        <v>10400.549999999999</v>
      </c>
      <c r="J204" s="15">
        <v>44661</v>
      </c>
      <c r="K204" s="27">
        <v>8525.0400000000009</v>
      </c>
      <c r="L204" s="4">
        <v>44652</v>
      </c>
      <c r="M204" s="11">
        <v>-9</v>
      </c>
      <c r="N204" s="16">
        <f t="shared" si="6"/>
        <v>21</v>
      </c>
      <c r="O204" s="2">
        <f t="shared" si="7"/>
        <v>-76725.360000000015</v>
      </c>
    </row>
    <row r="205" spans="1:15" x14ac:dyDescent="0.25">
      <c r="A205" s="11" t="s">
        <v>204</v>
      </c>
      <c r="B205" s="11" t="s">
        <v>330</v>
      </c>
      <c r="C205" s="11" t="s">
        <v>331</v>
      </c>
      <c r="D205" s="3">
        <v>12878470157</v>
      </c>
      <c r="E205" s="12">
        <v>44631</v>
      </c>
      <c r="F205" s="12">
        <v>44631</v>
      </c>
      <c r="G205" s="11">
        <v>6860686615</v>
      </c>
      <c r="H205" s="23" t="s">
        <v>48</v>
      </c>
      <c r="I205" s="14">
        <v>72.150000000000006</v>
      </c>
      <c r="J205" s="15">
        <v>44661</v>
      </c>
      <c r="K205" s="27">
        <v>59.14</v>
      </c>
      <c r="L205" s="4">
        <v>44652</v>
      </c>
      <c r="M205" s="11">
        <v>-9</v>
      </c>
      <c r="N205" s="16">
        <f t="shared" si="6"/>
        <v>21</v>
      </c>
      <c r="O205" s="2">
        <f t="shared" si="7"/>
        <v>-532.26</v>
      </c>
    </row>
    <row r="206" spans="1:15" x14ac:dyDescent="0.25">
      <c r="A206" s="11" t="s">
        <v>204</v>
      </c>
      <c r="B206" s="11" t="s">
        <v>330</v>
      </c>
      <c r="C206" s="11" t="s">
        <v>332</v>
      </c>
      <c r="D206" s="3">
        <v>97103880585</v>
      </c>
      <c r="E206" s="12">
        <v>44637</v>
      </c>
      <c r="F206" s="12">
        <v>44637</v>
      </c>
      <c r="G206" s="11">
        <v>6897719944</v>
      </c>
      <c r="H206" s="23">
        <v>1022071588</v>
      </c>
      <c r="I206" s="14">
        <v>70</v>
      </c>
      <c r="J206" s="15">
        <v>44666</v>
      </c>
      <c r="K206" s="27">
        <v>70</v>
      </c>
      <c r="L206" s="4">
        <v>44652</v>
      </c>
      <c r="M206" s="11">
        <v>-14</v>
      </c>
      <c r="N206" s="16">
        <f t="shared" si="6"/>
        <v>15</v>
      </c>
      <c r="O206" s="2">
        <f t="shared" si="7"/>
        <v>-980</v>
      </c>
    </row>
    <row r="207" spans="1:15" x14ac:dyDescent="0.25">
      <c r="A207" s="11" t="s">
        <v>204</v>
      </c>
      <c r="B207" s="11" t="s">
        <v>330</v>
      </c>
      <c r="C207" s="11" t="s">
        <v>332</v>
      </c>
      <c r="D207" s="3">
        <v>97103880585</v>
      </c>
      <c r="E207" s="12">
        <v>44637</v>
      </c>
      <c r="F207" s="12">
        <v>44637</v>
      </c>
      <c r="G207" s="11">
        <v>6901819454</v>
      </c>
      <c r="H207" s="23">
        <v>1022075504</v>
      </c>
      <c r="I207" s="14">
        <v>191.38</v>
      </c>
      <c r="J207" s="15">
        <v>44667</v>
      </c>
      <c r="K207" s="27">
        <v>191.38</v>
      </c>
      <c r="L207" s="4">
        <v>44652</v>
      </c>
      <c r="M207" s="11">
        <v>-15</v>
      </c>
      <c r="N207" s="16">
        <f t="shared" si="6"/>
        <v>15</v>
      </c>
      <c r="O207" s="2">
        <f t="shared" si="7"/>
        <v>-2870.7</v>
      </c>
    </row>
    <row r="208" spans="1:15" x14ac:dyDescent="0.25">
      <c r="A208" s="11" t="s">
        <v>204</v>
      </c>
      <c r="B208" s="11" t="s">
        <v>330</v>
      </c>
      <c r="C208" s="11" t="s">
        <v>332</v>
      </c>
      <c r="D208" s="3">
        <v>97103880585</v>
      </c>
      <c r="E208" s="12">
        <v>44637</v>
      </c>
      <c r="F208" s="12">
        <v>44637</v>
      </c>
      <c r="G208" s="11">
        <v>6901855322</v>
      </c>
      <c r="H208" s="23">
        <v>1022076129</v>
      </c>
      <c r="I208" s="14">
        <v>70</v>
      </c>
      <c r="J208" s="15">
        <v>44667</v>
      </c>
      <c r="K208" s="27">
        <v>70</v>
      </c>
      <c r="L208" s="4">
        <v>44652</v>
      </c>
      <c r="M208" s="11">
        <v>-15</v>
      </c>
      <c r="N208" s="16">
        <f t="shared" si="6"/>
        <v>15</v>
      </c>
      <c r="O208" s="2">
        <f t="shared" si="7"/>
        <v>-1050</v>
      </c>
    </row>
    <row r="209" spans="1:15" x14ac:dyDescent="0.25">
      <c r="A209" s="11" t="s">
        <v>204</v>
      </c>
      <c r="B209" s="11" t="s">
        <v>330</v>
      </c>
      <c r="C209" s="11" t="s">
        <v>333</v>
      </c>
      <c r="D209" s="3">
        <v>2616630022</v>
      </c>
      <c r="E209" s="12">
        <v>44642</v>
      </c>
      <c r="F209" s="12">
        <v>44642</v>
      </c>
      <c r="G209" s="11">
        <v>6927320320</v>
      </c>
      <c r="H209" s="23">
        <v>2220033286</v>
      </c>
      <c r="I209" s="14">
        <v>45588.4</v>
      </c>
      <c r="J209" s="15">
        <v>44677</v>
      </c>
      <c r="K209" s="27">
        <v>37367.54</v>
      </c>
      <c r="L209" s="4">
        <v>44652</v>
      </c>
      <c r="M209" s="11">
        <v>-25</v>
      </c>
      <c r="N209" s="16">
        <f t="shared" si="6"/>
        <v>10</v>
      </c>
      <c r="O209" s="2">
        <f t="shared" si="7"/>
        <v>-934188.5</v>
      </c>
    </row>
    <row r="210" spans="1:15" x14ac:dyDescent="0.25">
      <c r="A210" s="11" t="s">
        <v>204</v>
      </c>
      <c r="B210" s="11" t="s">
        <v>330</v>
      </c>
      <c r="C210" s="11" t="s">
        <v>333</v>
      </c>
      <c r="D210" s="3">
        <v>2616630022</v>
      </c>
      <c r="E210" s="12">
        <v>44642</v>
      </c>
      <c r="F210" s="12">
        <v>44642</v>
      </c>
      <c r="G210" s="11">
        <v>6927345159</v>
      </c>
      <c r="H210" s="23">
        <v>2220033287</v>
      </c>
      <c r="I210" s="14">
        <v>54838.5</v>
      </c>
      <c r="J210" s="15">
        <v>44677</v>
      </c>
      <c r="K210" s="27">
        <v>44949.59</v>
      </c>
      <c r="L210" s="4">
        <v>44652</v>
      </c>
      <c r="M210" s="11">
        <v>-25</v>
      </c>
      <c r="N210" s="16">
        <f t="shared" si="6"/>
        <v>10</v>
      </c>
      <c r="O210" s="2">
        <f t="shared" si="7"/>
        <v>-1123739.75</v>
      </c>
    </row>
    <row r="211" spans="1:15" x14ac:dyDescent="0.25">
      <c r="A211" s="11" t="s">
        <v>204</v>
      </c>
      <c r="B211" s="11" t="s">
        <v>330</v>
      </c>
      <c r="C211" s="11" t="s">
        <v>333</v>
      </c>
      <c r="D211" s="3">
        <v>2616630022</v>
      </c>
      <c r="E211" s="12">
        <v>44642</v>
      </c>
      <c r="F211" s="12">
        <v>44642</v>
      </c>
      <c r="G211" s="11">
        <v>6927369352</v>
      </c>
      <c r="H211" s="23">
        <v>2220033288</v>
      </c>
      <c r="I211" s="14">
        <v>2552.2399999999998</v>
      </c>
      <c r="J211" s="15">
        <v>44677</v>
      </c>
      <c r="K211" s="27">
        <v>2092</v>
      </c>
      <c r="L211" s="4">
        <v>44652</v>
      </c>
      <c r="M211" s="11">
        <v>-25</v>
      </c>
      <c r="N211" s="16">
        <f t="shared" si="6"/>
        <v>10</v>
      </c>
      <c r="O211" s="2">
        <f t="shared" si="7"/>
        <v>-52300</v>
      </c>
    </row>
    <row r="212" spans="1:15" x14ac:dyDescent="0.25">
      <c r="A212" s="11" t="s">
        <v>204</v>
      </c>
      <c r="B212" s="11" t="s">
        <v>330</v>
      </c>
      <c r="C212" s="11" t="s">
        <v>334</v>
      </c>
      <c r="D212" s="3">
        <v>488410010</v>
      </c>
      <c r="E212" s="12">
        <v>44645</v>
      </c>
      <c r="F212" s="12">
        <v>44645</v>
      </c>
      <c r="G212" s="11">
        <v>6943834879</v>
      </c>
      <c r="H212" s="23">
        <v>6820220320003610</v>
      </c>
      <c r="I212" s="14">
        <v>6852.8</v>
      </c>
      <c r="J212" s="15">
        <v>44704</v>
      </c>
      <c r="K212" s="27">
        <v>5617.05</v>
      </c>
      <c r="L212" s="4">
        <v>44652</v>
      </c>
      <c r="M212" s="11">
        <v>-52</v>
      </c>
      <c r="N212" s="16">
        <f t="shared" si="6"/>
        <v>7</v>
      </c>
      <c r="O212" s="2">
        <f t="shared" si="7"/>
        <v>-292086.60000000003</v>
      </c>
    </row>
    <row r="213" spans="1:15" x14ac:dyDescent="0.25">
      <c r="A213" s="11" t="s">
        <v>204</v>
      </c>
      <c r="B213" s="11" t="s">
        <v>330</v>
      </c>
      <c r="C213" s="11" t="s">
        <v>334</v>
      </c>
      <c r="D213" s="3">
        <v>488410010</v>
      </c>
      <c r="E213" s="12">
        <v>44645</v>
      </c>
      <c r="F213" s="12">
        <v>44645</v>
      </c>
      <c r="G213" s="11">
        <v>6943857121</v>
      </c>
      <c r="H213" s="23">
        <v>6820220320003610</v>
      </c>
      <c r="I213" s="14">
        <v>1633.24</v>
      </c>
      <c r="J213" s="15">
        <v>44704</v>
      </c>
      <c r="K213" s="27">
        <v>1338.72</v>
      </c>
      <c r="L213" s="4">
        <v>44652</v>
      </c>
      <c r="M213" s="11">
        <v>-52</v>
      </c>
      <c r="N213" s="16">
        <f t="shared" si="6"/>
        <v>7</v>
      </c>
      <c r="O213" s="2">
        <f t="shared" si="7"/>
        <v>-69613.440000000002</v>
      </c>
    </row>
    <row r="214" spans="1:15" x14ac:dyDescent="0.25">
      <c r="A214" s="11" t="s">
        <v>204</v>
      </c>
      <c r="B214" s="11" t="s">
        <v>330</v>
      </c>
      <c r="C214" s="11" t="s">
        <v>334</v>
      </c>
      <c r="D214" s="3">
        <v>488410010</v>
      </c>
      <c r="E214" s="12">
        <v>44645</v>
      </c>
      <c r="F214" s="12">
        <v>44645</v>
      </c>
      <c r="G214" s="11">
        <v>6943858496</v>
      </c>
      <c r="H214" s="23">
        <v>6820220320003550</v>
      </c>
      <c r="I214" s="14">
        <v>1366.4</v>
      </c>
      <c r="J214" s="15">
        <v>44704</v>
      </c>
      <c r="K214" s="27">
        <v>1120</v>
      </c>
      <c r="L214" s="4">
        <v>44652</v>
      </c>
      <c r="M214" s="11">
        <v>-52</v>
      </c>
      <c r="N214" s="16">
        <f t="shared" si="6"/>
        <v>7</v>
      </c>
      <c r="O214" s="2">
        <f t="shared" si="7"/>
        <v>-58240</v>
      </c>
    </row>
    <row r="215" spans="1:15" x14ac:dyDescent="0.25">
      <c r="A215" s="11" t="s">
        <v>204</v>
      </c>
      <c r="B215" s="11" t="s">
        <v>330</v>
      </c>
      <c r="C215" s="11" t="s">
        <v>216</v>
      </c>
      <c r="D215" s="3" t="s">
        <v>122</v>
      </c>
      <c r="E215" s="12">
        <v>44645</v>
      </c>
      <c r="F215" s="12">
        <v>44645</v>
      </c>
      <c r="G215" s="11">
        <v>6944078094</v>
      </c>
      <c r="H215" s="23">
        <v>19</v>
      </c>
      <c r="I215" s="14">
        <v>14579</v>
      </c>
      <c r="J215" s="15">
        <v>44706</v>
      </c>
      <c r="K215" s="27">
        <v>11950</v>
      </c>
      <c r="L215" s="4">
        <v>44652</v>
      </c>
      <c r="M215" s="11">
        <v>-54</v>
      </c>
      <c r="N215" s="16">
        <f t="shared" si="6"/>
        <v>7</v>
      </c>
      <c r="O215" s="2">
        <f t="shared" si="7"/>
        <v>-645300</v>
      </c>
    </row>
    <row r="216" spans="1:15" x14ac:dyDescent="0.25">
      <c r="A216" s="11" t="s">
        <v>204</v>
      </c>
      <c r="B216" s="11" t="s">
        <v>330</v>
      </c>
      <c r="C216" s="11" t="s">
        <v>92</v>
      </c>
      <c r="D216" s="3">
        <v>1228620496</v>
      </c>
      <c r="E216" s="12">
        <v>44648</v>
      </c>
      <c r="F216" s="12">
        <v>44648</v>
      </c>
      <c r="G216" s="11">
        <v>6953369278</v>
      </c>
      <c r="H216" s="23">
        <v>55</v>
      </c>
      <c r="I216" s="14">
        <v>1816.53</v>
      </c>
      <c r="J216" s="15">
        <v>44678</v>
      </c>
      <c r="K216" s="27">
        <v>1488.96</v>
      </c>
      <c r="L216" s="4">
        <v>44652</v>
      </c>
      <c r="M216" s="11">
        <v>-26</v>
      </c>
      <c r="N216" s="16">
        <f t="shared" si="6"/>
        <v>4</v>
      </c>
      <c r="O216" s="2">
        <f t="shared" si="7"/>
        <v>-38712.959999999999</v>
      </c>
    </row>
    <row r="217" spans="1:15" x14ac:dyDescent="0.25">
      <c r="A217" s="11" t="s">
        <v>204</v>
      </c>
      <c r="B217" s="11" t="s">
        <v>330</v>
      </c>
      <c r="C217" s="11" t="s">
        <v>335</v>
      </c>
      <c r="D217" s="3">
        <v>12883420155</v>
      </c>
      <c r="E217" s="12">
        <v>44648</v>
      </c>
      <c r="F217" s="12">
        <v>44648</v>
      </c>
      <c r="G217" s="11">
        <v>6956332658</v>
      </c>
      <c r="H217" s="23">
        <v>822000073589</v>
      </c>
      <c r="I217" s="14">
        <v>987.6</v>
      </c>
      <c r="J217" s="15">
        <v>44678</v>
      </c>
      <c r="K217" s="27">
        <v>809.51</v>
      </c>
      <c r="L217" s="4">
        <v>44652</v>
      </c>
      <c r="M217" s="11">
        <v>-26</v>
      </c>
      <c r="N217" s="16">
        <f t="shared" si="6"/>
        <v>4</v>
      </c>
      <c r="O217" s="2">
        <f t="shared" si="7"/>
        <v>-21047.26</v>
      </c>
    </row>
    <row r="218" spans="1:15" x14ac:dyDescent="0.25">
      <c r="A218" s="11" t="s">
        <v>204</v>
      </c>
      <c r="B218" s="11" t="s">
        <v>330</v>
      </c>
      <c r="C218" s="11" t="s">
        <v>332</v>
      </c>
      <c r="D218" s="3">
        <v>97103880585</v>
      </c>
      <c r="E218" s="12">
        <v>44651</v>
      </c>
      <c r="F218" s="12">
        <v>44651</v>
      </c>
      <c r="G218" s="11">
        <v>6967446199</v>
      </c>
      <c r="H218" s="23">
        <v>1022083550</v>
      </c>
      <c r="I218" s="14">
        <v>70</v>
      </c>
      <c r="J218" s="15">
        <v>44679</v>
      </c>
      <c r="K218" s="27">
        <v>70</v>
      </c>
      <c r="L218" s="4">
        <v>44664</v>
      </c>
      <c r="M218" s="11">
        <v>-15</v>
      </c>
      <c r="N218" s="16">
        <f t="shared" si="6"/>
        <v>13</v>
      </c>
      <c r="O218" s="2">
        <f t="shared" si="7"/>
        <v>-1050</v>
      </c>
    </row>
    <row r="219" spans="1:15" x14ac:dyDescent="0.25">
      <c r="A219" s="11" t="s">
        <v>204</v>
      </c>
      <c r="B219" s="11" t="s">
        <v>330</v>
      </c>
      <c r="C219" s="11" t="s">
        <v>332</v>
      </c>
      <c r="D219" s="3">
        <v>97103880585</v>
      </c>
      <c r="E219" s="12">
        <v>44654</v>
      </c>
      <c r="F219" s="12">
        <v>44654</v>
      </c>
      <c r="G219" s="11">
        <v>6984582809</v>
      </c>
      <c r="H219" s="23">
        <v>1022086695</v>
      </c>
      <c r="I219" s="14">
        <v>1613.5</v>
      </c>
      <c r="J219" s="15">
        <v>44681</v>
      </c>
      <c r="K219" s="27">
        <v>1613.5</v>
      </c>
      <c r="L219" s="4">
        <v>44664</v>
      </c>
      <c r="M219" s="11">
        <v>-17</v>
      </c>
      <c r="N219" s="16">
        <f t="shared" si="6"/>
        <v>10</v>
      </c>
      <c r="O219" s="2">
        <f t="shared" si="7"/>
        <v>-27429.5</v>
      </c>
    </row>
    <row r="220" spans="1:15" x14ac:dyDescent="0.25">
      <c r="A220" s="11" t="s">
        <v>204</v>
      </c>
      <c r="B220" s="11" t="s">
        <v>330</v>
      </c>
      <c r="C220" s="11" t="s">
        <v>336</v>
      </c>
      <c r="D220" s="3">
        <v>9606630961</v>
      </c>
      <c r="E220" s="12">
        <v>44655</v>
      </c>
      <c r="F220" s="12">
        <v>44655</v>
      </c>
      <c r="G220" s="11">
        <v>6993928010</v>
      </c>
      <c r="H220" s="23" t="s">
        <v>102</v>
      </c>
      <c r="I220" s="14">
        <v>16473.259999999998</v>
      </c>
      <c r="J220" s="15">
        <v>44685</v>
      </c>
      <c r="K220" s="27">
        <v>13502.67</v>
      </c>
      <c r="L220" s="4">
        <v>44664</v>
      </c>
      <c r="M220" s="11">
        <v>-21</v>
      </c>
      <c r="N220" s="16">
        <f t="shared" si="6"/>
        <v>9</v>
      </c>
      <c r="O220" s="2">
        <f t="shared" si="7"/>
        <v>-283556.07</v>
      </c>
    </row>
    <row r="221" spans="1:15" x14ac:dyDescent="0.25">
      <c r="A221" s="11" t="s">
        <v>204</v>
      </c>
      <c r="B221" s="11" t="s">
        <v>330</v>
      </c>
      <c r="C221" s="11" t="s">
        <v>337</v>
      </c>
      <c r="D221" s="3">
        <v>51570893</v>
      </c>
      <c r="E221" s="12">
        <v>44656</v>
      </c>
      <c r="F221" s="12">
        <v>44656</v>
      </c>
      <c r="G221" s="11">
        <v>7001289536</v>
      </c>
      <c r="H221" s="23">
        <v>9500403583</v>
      </c>
      <c r="I221" s="14">
        <v>7179.2</v>
      </c>
      <c r="J221" s="15">
        <v>44696</v>
      </c>
      <c r="K221" s="27">
        <v>5884.59</v>
      </c>
      <c r="L221" s="4">
        <v>44679</v>
      </c>
      <c r="M221" s="11">
        <v>-17</v>
      </c>
      <c r="N221" s="16">
        <f t="shared" si="6"/>
        <v>23</v>
      </c>
      <c r="O221" s="2">
        <f t="shared" si="7"/>
        <v>-100038.03</v>
      </c>
    </row>
    <row r="222" spans="1:15" x14ac:dyDescent="0.25">
      <c r="A222" s="11" t="s">
        <v>204</v>
      </c>
      <c r="B222" s="11" t="s">
        <v>330</v>
      </c>
      <c r="C222" s="11" t="s">
        <v>338</v>
      </c>
      <c r="D222" s="3">
        <v>2298700010</v>
      </c>
      <c r="E222" s="12">
        <v>44657</v>
      </c>
      <c r="F222" s="12">
        <v>44657</v>
      </c>
      <c r="G222" s="11">
        <v>7001640191</v>
      </c>
      <c r="H222" s="23" t="s">
        <v>12</v>
      </c>
      <c r="I222" s="14">
        <v>1731.02</v>
      </c>
      <c r="J222" s="15">
        <v>44712</v>
      </c>
      <c r="K222" s="27">
        <v>1418.87</v>
      </c>
      <c r="L222" s="4">
        <v>44664</v>
      </c>
      <c r="M222" s="11">
        <v>-48</v>
      </c>
      <c r="N222" s="16">
        <f t="shared" si="6"/>
        <v>7</v>
      </c>
      <c r="O222" s="2">
        <f t="shared" si="7"/>
        <v>-68105.759999999995</v>
      </c>
    </row>
    <row r="223" spans="1:15" x14ac:dyDescent="0.25">
      <c r="A223" s="11" t="s">
        <v>204</v>
      </c>
      <c r="B223" s="11" t="s">
        <v>330</v>
      </c>
      <c r="C223" s="11" t="s">
        <v>92</v>
      </c>
      <c r="D223" s="3">
        <v>1228620496</v>
      </c>
      <c r="E223" s="12">
        <v>44659</v>
      </c>
      <c r="F223" s="12">
        <v>44659</v>
      </c>
      <c r="G223" s="11">
        <v>7016215354</v>
      </c>
      <c r="H223" s="23">
        <v>71</v>
      </c>
      <c r="I223" s="14">
        <v>1758.04</v>
      </c>
      <c r="J223" s="15">
        <v>44689</v>
      </c>
      <c r="K223" s="27">
        <v>1441.02</v>
      </c>
      <c r="L223" s="4">
        <v>44666</v>
      </c>
      <c r="M223" s="11">
        <v>-23</v>
      </c>
      <c r="N223" s="16">
        <f t="shared" si="6"/>
        <v>7</v>
      </c>
      <c r="O223" s="2">
        <f t="shared" si="7"/>
        <v>-33143.46</v>
      </c>
    </row>
    <row r="224" spans="1:15" x14ac:dyDescent="0.25">
      <c r="A224" s="11" t="s">
        <v>204</v>
      </c>
      <c r="B224" s="11" t="s">
        <v>330</v>
      </c>
      <c r="C224" s="11" t="s">
        <v>339</v>
      </c>
      <c r="D224" s="3">
        <v>435970587</v>
      </c>
      <c r="E224" s="12">
        <v>44659</v>
      </c>
      <c r="F224" s="12">
        <v>44659</v>
      </c>
      <c r="G224" s="11">
        <v>7018600546</v>
      </c>
      <c r="H224" s="23" t="s">
        <v>56</v>
      </c>
      <c r="I224" s="14">
        <v>389.72</v>
      </c>
      <c r="J224" s="15">
        <v>44704</v>
      </c>
      <c r="K224" s="27">
        <v>220.25</v>
      </c>
      <c r="L224" s="4">
        <v>44672</v>
      </c>
      <c r="M224" s="11">
        <v>-32</v>
      </c>
      <c r="N224" s="16">
        <f t="shared" si="6"/>
        <v>13</v>
      </c>
      <c r="O224" s="2">
        <f t="shared" si="7"/>
        <v>-7048</v>
      </c>
    </row>
    <row r="225" spans="1:15" x14ac:dyDescent="0.25">
      <c r="A225" s="11" t="s">
        <v>204</v>
      </c>
      <c r="B225" s="11" t="s">
        <v>330</v>
      </c>
      <c r="C225" s="11" t="s">
        <v>339</v>
      </c>
      <c r="D225" s="3">
        <v>435970587</v>
      </c>
      <c r="E225" s="12">
        <v>44659</v>
      </c>
      <c r="F225" s="12">
        <v>44659</v>
      </c>
      <c r="G225" s="11">
        <v>7018610090</v>
      </c>
      <c r="H225" s="23" t="s">
        <v>55</v>
      </c>
      <c r="I225" s="14">
        <v>4067.93</v>
      </c>
      <c r="J225" s="15">
        <v>44704</v>
      </c>
      <c r="K225" s="27">
        <v>3334.37</v>
      </c>
      <c r="L225" s="4">
        <v>44672</v>
      </c>
      <c r="M225" s="11">
        <v>-32</v>
      </c>
      <c r="N225" s="16">
        <f t="shared" si="6"/>
        <v>13</v>
      </c>
      <c r="O225" s="2">
        <f t="shared" si="7"/>
        <v>-106699.84</v>
      </c>
    </row>
    <row r="226" spans="1:15" x14ac:dyDescent="0.25">
      <c r="A226" s="11" t="s">
        <v>204</v>
      </c>
      <c r="B226" s="11" t="s">
        <v>330</v>
      </c>
      <c r="C226" s="11" t="s">
        <v>334</v>
      </c>
      <c r="D226" s="3">
        <v>488410010</v>
      </c>
      <c r="E226" s="12">
        <v>44659</v>
      </c>
      <c r="F226" s="12">
        <v>44659</v>
      </c>
      <c r="G226" s="11">
        <v>7020004435</v>
      </c>
      <c r="H226" s="23">
        <v>6820220420000760</v>
      </c>
      <c r="I226" s="14">
        <v>6827.27</v>
      </c>
      <c r="J226" s="15">
        <v>44716</v>
      </c>
      <c r="K226" s="27">
        <v>5596.12</v>
      </c>
      <c r="L226" s="4">
        <v>44672</v>
      </c>
      <c r="M226" s="11">
        <v>-44</v>
      </c>
      <c r="N226" s="16">
        <f t="shared" si="6"/>
        <v>13</v>
      </c>
      <c r="O226" s="2">
        <f t="shared" si="7"/>
        <v>-246229.28</v>
      </c>
    </row>
    <row r="227" spans="1:15" x14ac:dyDescent="0.25">
      <c r="A227" s="11" t="s">
        <v>204</v>
      </c>
      <c r="B227" s="11" t="s">
        <v>330</v>
      </c>
      <c r="C227" s="11" t="s">
        <v>340</v>
      </c>
      <c r="D227" s="3">
        <v>8526440154</v>
      </c>
      <c r="E227" s="12">
        <v>44662</v>
      </c>
      <c r="F227" s="12">
        <v>44662</v>
      </c>
      <c r="G227" s="11">
        <v>7042367925</v>
      </c>
      <c r="H227" s="23">
        <v>5950261390</v>
      </c>
      <c r="I227" s="14">
        <v>892.2</v>
      </c>
      <c r="J227" s="15">
        <v>44683</v>
      </c>
      <c r="K227" s="27">
        <v>849.71</v>
      </c>
      <c r="L227" s="4">
        <v>44666</v>
      </c>
      <c r="M227" s="11">
        <v>-17</v>
      </c>
      <c r="N227" s="16">
        <f t="shared" si="6"/>
        <v>4</v>
      </c>
      <c r="O227" s="2">
        <f t="shared" si="7"/>
        <v>-14445.07</v>
      </c>
    </row>
    <row r="228" spans="1:15" x14ac:dyDescent="0.25">
      <c r="A228" s="11" t="s">
        <v>204</v>
      </c>
      <c r="B228" s="11" t="s">
        <v>330</v>
      </c>
      <c r="C228" s="11" t="s">
        <v>341</v>
      </c>
      <c r="D228" s="3">
        <v>8122660585</v>
      </c>
      <c r="E228" s="12">
        <v>44666</v>
      </c>
      <c r="F228" s="12">
        <v>44666</v>
      </c>
      <c r="G228" s="11">
        <v>7064500094</v>
      </c>
      <c r="H228" s="23" t="s">
        <v>116</v>
      </c>
      <c r="I228" s="14">
        <v>5635.22</v>
      </c>
      <c r="J228" s="15">
        <v>44694</v>
      </c>
      <c r="K228" s="27">
        <v>5418.48</v>
      </c>
      <c r="L228" s="4">
        <v>44677</v>
      </c>
      <c r="M228" s="11">
        <v>-17</v>
      </c>
      <c r="N228" s="16">
        <f t="shared" si="6"/>
        <v>11</v>
      </c>
      <c r="O228" s="2">
        <f t="shared" si="7"/>
        <v>-92114.159999999989</v>
      </c>
    </row>
    <row r="229" spans="1:15" x14ac:dyDescent="0.25">
      <c r="A229" s="11" t="s">
        <v>204</v>
      </c>
      <c r="B229" s="11" t="s">
        <v>330</v>
      </c>
      <c r="C229" s="11" t="s">
        <v>334</v>
      </c>
      <c r="D229" s="3">
        <v>488410010</v>
      </c>
      <c r="E229" s="12">
        <v>44667</v>
      </c>
      <c r="F229" s="12">
        <v>44667</v>
      </c>
      <c r="G229" s="11">
        <v>7073369264</v>
      </c>
      <c r="H229" s="23" t="s">
        <v>189</v>
      </c>
      <c r="I229" s="14">
        <v>25.81</v>
      </c>
      <c r="J229" s="15">
        <v>44722</v>
      </c>
      <c r="K229" s="27">
        <v>23.48</v>
      </c>
      <c r="L229" s="4">
        <v>44677</v>
      </c>
      <c r="M229" s="11">
        <v>-45</v>
      </c>
      <c r="N229" s="16">
        <f t="shared" si="6"/>
        <v>10</v>
      </c>
      <c r="O229" s="2">
        <f t="shared" si="7"/>
        <v>-1056.5999999999999</v>
      </c>
    </row>
    <row r="230" spans="1:15" x14ac:dyDescent="0.25">
      <c r="A230" s="11" t="s">
        <v>204</v>
      </c>
      <c r="B230" s="11" t="s">
        <v>330</v>
      </c>
      <c r="C230" s="11" t="s">
        <v>334</v>
      </c>
      <c r="D230" s="3">
        <v>488410010</v>
      </c>
      <c r="E230" s="12">
        <v>44667</v>
      </c>
      <c r="F230" s="12">
        <v>44667</v>
      </c>
      <c r="G230" s="11">
        <v>7073609435</v>
      </c>
      <c r="H230" s="23" t="s">
        <v>188</v>
      </c>
      <c r="I230" s="14">
        <v>1852.4</v>
      </c>
      <c r="J230" s="15">
        <v>44692</v>
      </c>
      <c r="K230" s="27">
        <v>1732.9</v>
      </c>
      <c r="L230" s="4">
        <v>44677</v>
      </c>
      <c r="M230" s="11">
        <v>-15</v>
      </c>
      <c r="N230" s="16">
        <f t="shared" si="6"/>
        <v>10</v>
      </c>
      <c r="O230" s="2">
        <f t="shared" si="7"/>
        <v>-25993.5</v>
      </c>
    </row>
    <row r="231" spans="1:15" x14ac:dyDescent="0.25">
      <c r="A231" s="11" t="s">
        <v>204</v>
      </c>
      <c r="B231" s="11" t="s">
        <v>330</v>
      </c>
      <c r="C231" s="11" t="s">
        <v>334</v>
      </c>
      <c r="D231" s="3">
        <v>488410010</v>
      </c>
      <c r="E231" s="12">
        <v>44668</v>
      </c>
      <c r="F231" s="12">
        <v>44668</v>
      </c>
      <c r="G231" s="11">
        <v>7078709740</v>
      </c>
      <c r="H231" s="23">
        <v>6820220420001860</v>
      </c>
      <c r="I231" s="14">
        <v>24658.639999999999</v>
      </c>
      <c r="J231" s="15">
        <v>44753</v>
      </c>
      <c r="K231" s="27">
        <v>20212</v>
      </c>
      <c r="L231" s="4">
        <v>44683</v>
      </c>
      <c r="M231" s="11">
        <v>-70</v>
      </c>
      <c r="N231" s="16">
        <f t="shared" si="6"/>
        <v>15</v>
      </c>
      <c r="O231" s="2">
        <f t="shared" si="7"/>
        <v>-1414840</v>
      </c>
    </row>
    <row r="232" spans="1:15" x14ac:dyDescent="0.25">
      <c r="A232" s="11" t="s">
        <v>204</v>
      </c>
      <c r="B232" s="11" t="s">
        <v>330</v>
      </c>
      <c r="C232" s="11" t="s">
        <v>67</v>
      </c>
      <c r="D232" s="3">
        <v>9771701001</v>
      </c>
      <c r="E232" s="12">
        <v>44666</v>
      </c>
      <c r="F232" s="12">
        <v>44666</v>
      </c>
      <c r="G232" s="11">
        <v>7079601716</v>
      </c>
      <c r="H232" s="23" t="s">
        <v>68</v>
      </c>
      <c r="I232" s="14">
        <v>7.56</v>
      </c>
      <c r="J232" s="15">
        <v>44703</v>
      </c>
      <c r="K232" s="27">
        <v>6.2</v>
      </c>
      <c r="L232" s="4">
        <v>44677</v>
      </c>
      <c r="M232" s="11">
        <v>-26</v>
      </c>
      <c r="N232" s="16">
        <f t="shared" si="6"/>
        <v>11</v>
      </c>
      <c r="O232" s="2">
        <f t="shared" si="7"/>
        <v>-161.20000000000002</v>
      </c>
    </row>
    <row r="233" spans="1:15" x14ac:dyDescent="0.25">
      <c r="A233" s="11" t="s">
        <v>204</v>
      </c>
      <c r="B233" s="11" t="s">
        <v>330</v>
      </c>
      <c r="C233" s="11" t="s">
        <v>333</v>
      </c>
      <c r="D233" s="3">
        <v>2616630022</v>
      </c>
      <c r="E233" s="12">
        <v>44677</v>
      </c>
      <c r="F233" s="12">
        <v>44677</v>
      </c>
      <c r="G233" s="11">
        <v>7111097352</v>
      </c>
      <c r="H233" s="23">
        <v>2220047916</v>
      </c>
      <c r="I233" s="14">
        <v>65483.15</v>
      </c>
      <c r="J233" s="15">
        <v>44704</v>
      </c>
      <c r="K233" s="27">
        <v>53674.71</v>
      </c>
      <c r="L233" s="4">
        <v>44683</v>
      </c>
      <c r="M233" s="11">
        <v>-21</v>
      </c>
      <c r="N233" s="16">
        <f t="shared" si="6"/>
        <v>6</v>
      </c>
      <c r="O233" s="2">
        <f t="shared" si="7"/>
        <v>-1127168.9099999999</v>
      </c>
    </row>
    <row r="234" spans="1:15" x14ac:dyDescent="0.25">
      <c r="A234" s="11" t="s">
        <v>204</v>
      </c>
      <c r="B234" s="11" t="s">
        <v>330</v>
      </c>
      <c r="C234" s="11" t="s">
        <v>333</v>
      </c>
      <c r="D234" s="3">
        <v>2616630022</v>
      </c>
      <c r="E234" s="12">
        <v>44677</v>
      </c>
      <c r="F234" s="12">
        <v>44677</v>
      </c>
      <c r="G234" s="11">
        <v>7111367870</v>
      </c>
      <c r="H234" s="23">
        <v>2220047918</v>
      </c>
      <c r="I234" s="14">
        <v>3537.02</v>
      </c>
      <c r="J234" s="15">
        <v>44704</v>
      </c>
      <c r="K234" s="27">
        <v>2899.2</v>
      </c>
      <c r="L234" s="4">
        <v>44679</v>
      </c>
      <c r="M234" s="11">
        <v>-25</v>
      </c>
      <c r="N234" s="16">
        <f t="shared" si="6"/>
        <v>2</v>
      </c>
      <c r="O234" s="2">
        <f t="shared" si="7"/>
        <v>-72480</v>
      </c>
    </row>
    <row r="235" spans="1:15" x14ac:dyDescent="0.25">
      <c r="A235" s="11" t="s">
        <v>204</v>
      </c>
      <c r="B235" s="11" t="s">
        <v>330</v>
      </c>
      <c r="C235" s="11" t="s">
        <v>333</v>
      </c>
      <c r="D235" s="3">
        <v>2616630022</v>
      </c>
      <c r="E235" s="12">
        <v>44677</v>
      </c>
      <c r="F235" s="12">
        <v>44677</v>
      </c>
      <c r="G235" s="11">
        <v>7111378896</v>
      </c>
      <c r="H235" s="23">
        <v>2220047917</v>
      </c>
      <c r="I235" s="14">
        <v>79849.33</v>
      </c>
      <c r="J235" s="15">
        <v>44704</v>
      </c>
      <c r="K235" s="27">
        <v>65450.27</v>
      </c>
      <c r="L235" s="4">
        <v>44679</v>
      </c>
      <c r="M235" s="11">
        <v>-25</v>
      </c>
      <c r="N235" s="16">
        <f t="shared" si="6"/>
        <v>2</v>
      </c>
      <c r="O235" s="2">
        <f t="shared" si="7"/>
        <v>-1636256.75</v>
      </c>
    </row>
    <row r="236" spans="1:15" x14ac:dyDescent="0.25">
      <c r="A236" s="11" t="s">
        <v>204</v>
      </c>
      <c r="B236" s="11" t="s">
        <v>330</v>
      </c>
      <c r="C236" s="11" t="s">
        <v>340</v>
      </c>
      <c r="D236" s="3">
        <v>8526440154</v>
      </c>
      <c r="E236" s="12">
        <v>44677</v>
      </c>
      <c r="F236" s="12">
        <v>44677</v>
      </c>
      <c r="G236" s="11">
        <v>7111592181</v>
      </c>
      <c r="H236" s="23">
        <v>5950264412</v>
      </c>
      <c r="I236" s="14">
        <v>2283.94</v>
      </c>
      <c r="J236" s="15">
        <v>44712</v>
      </c>
      <c r="K236" s="27">
        <v>2175.1799999999998</v>
      </c>
      <c r="L236" s="4">
        <v>44679</v>
      </c>
      <c r="M236" s="11">
        <v>-33</v>
      </c>
      <c r="N236" s="16">
        <f t="shared" si="6"/>
        <v>2</v>
      </c>
      <c r="O236" s="2">
        <f t="shared" si="7"/>
        <v>-71780.939999999988</v>
      </c>
    </row>
    <row r="237" spans="1:15" x14ac:dyDescent="0.25">
      <c r="A237" s="11" t="s">
        <v>204</v>
      </c>
      <c r="B237" s="11" t="s">
        <v>330</v>
      </c>
      <c r="C237" s="11" t="s">
        <v>332</v>
      </c>
      <c r="D237" s="3">
        <v>97103880585</v>
      </c>
      <c r="E237" s="12">
        <v>44678</v>
      </c>
      <c r="F237" s="12">
        <v>44678</v>
      </c>
      <c r="G237" s="11">
        <v>7141632596</v>
      </c>
      <c r="H237" s="23">
        <v>1022110548</v>
      </c>
      <c r="I237" s="14">
        <v>82.5</v>
      </c>
      <c r="J237" s="15">
        <v>44708</v>
      </c>
      <c r="K237" s="27">
        <v>82.5</v>
      </c>
      <c r="L237" s="4">
        <v>44685</v>
      </c>
      <c r="M237" s="11">
        <v>-23</v>
      </c>
      <c r="N237" s="16">
        <f t="shared" si="6"/>
        <v>7</v>
      </c>
      <c r="O237" s="2">
        <f t="shared" si="7"/>
        <v>-1897.5</v>
      </c>
    </row>
    <row r="238" spans="1:15" x14ac:dyDescent="0.25">
      <c r="A238" s="11" t="s">
        <v>204</v>
      </c>
      <c r="B238" s="11" t="s">
        <v>330</v>
      </c>
      <c r="C238" s="11" t="s">
        <v>342</v>
      </c>
      <c r="D238" s="3">
        <v>1294780497</v>
      </c>
      <c r="E238" s="12">
        <v>44679</v>
      </c>
      <c r="F238" s="12">
        <v>44679</v>
      </c>
      <c r="G238" s="11">
        <v>7144561814</v>
      </c>
      <c r="H238" s="23">
        <v>884</v>
      </c>
      <c r="I238" s="14">
        <v>453.84</v>
      </c>
      <c r="J238" s="15">
        <v>44712</v>
      </c>
      <c r="K238" s="27">
        <v>372</v>
      </c>
      <c r="L238" s="4">
        <v>44686</v>
      </c>
      <c r="M238" s="11">
        <v>-26</v>
      </c>
      <c r="N238" s="16">
        <f t="shared" si="6"/>
        <v>7</v>
      </c>
      <c r="O238" s="2">
        <f t="shared" si="7"/>
        <v>-9672</v>
      </c>
    </row>
    <row r="239" spans="1:15" x14ac:dyDescent="0.25">
      <c r="A239" s="11" t="s">
        <v>204</v>
      </c>
      <c r="B239" s="11" t="s">
        <v>330</v>
      </c>
      <c r="C239" s="11" t="s">
        <v>335</v>
      </c>
      <c r="D239" s="3">
        <v>12883420155</v>
      </c>
      <c r="E239" s="12">
        <v>44679</v>
      </c>
      <c r="F239" s="12">
        <v>44679</v>
      </c>
      <c r="G239" s="11">
        <v>7146069661</v>
      </c>
      <c r="H239" s="23">
        <v>822000123592</v>
      </c>
      <c r="I239" s="14">
        <v>3023.18</v>
      </c>
      <c r="J239" s="15">
        <v>44711</v>
      </c>
      <c r="K239" s="27">
        <v>2478.02</v>
      </c>
      <c r="L239" s="4">
        <v>44693</v>
      </c>
      <c r="M239" s="11">
        <v>-18</v>
      </c>
      <c r="N239" s="16">
        <f t="shared" si="6"/>
        <v>14</v>
      </c>
      <c r="O239" s="2">
        <f t="shared" si="7"/>
        <v>-44604.36</v>
      </c>
    </row>
    <row r="240" spans="1:15" x14ac:dyDescent="0.25">
      <c r="A240" s="11" t="s">
        <v>204</v>
      </c>
      <c r="B240" s="11" t="s">
        <v>330</v>
      </c>
      <c r="C240" s="11" t="s">
        <v>332</v>
      </c>
      <c r="D240" s="3">
        <v>97103880585</v>
      </c>
      <c r="E240" s="12">
        <v>44679</v>
      </c>
      <c r="F240" s="12">
        <v>44679</v>
      </c>
      <c r="G240" s="11">
        <v>7147935499</v>
      </c>
      <c r="H240" s="23">
        <v>1022114765</v>
      </c>
      <c r="I240" s="14">
        <v>952.45</v>
      </c>
      <c r="J240" s="15">
        <v>44709</v>
      </c>
      <c r="K240" s="27">
        <v>952.45</v>
      </c>
      <c r="L240" s="4">
        <v>44686</v>
      </c>
      <c r="M240" s="11">
        <v>-23</v>
      </c>
      <c r="N240" s="16">
        <f t="shared" si="6"/>
        <v>7</v>
      </c>
      <c r="O240" s="2">
        <f t="shared" si="7"/>
        <v>-21906.350000000002</v>
      </c>
    </row>
    <row r="241" spans="1:15" x14ac:dyDescent="0.25">
      <c r="A241" s="11" t="s">
        <v>204</v>
      </c>
      <c r="B241" s="11" t="s">
        <v>330</v>
      </c>
      <c r="C241" s="11" t="s">
        <v>336</v>
      </c>
      <c r="D241" s="3">
        <v>9606630961</v>
      </c>
      <c r="E241" s="12">
        <v>44684</v>
      </c>
      <c r="F241" s="12">
        <v>44684</v>
      </c>
      <c r="G241" s="11">
        <v>7180966626</v>
      </c>
      <c r="H241" s="23" t="s">
        <v>118</v>
      </c>
      <c r="I241" s="14">
        <v>16473.259999999998</v>
      </c>
      <c r="J241" s="15">
        <v>44711</v>
      </c>
      <c r="K241" s="27">
        <v>13502.67</v>
      </c>
      <c r="L241" s="4">
        <v>44693</v>
      </c>
      <c r="M241" s="11">
        <v>-18</v>
      </c>
      <c r="N241" s="16">
        <f t="shared" si="6"/>
        <v>9</v>
      </c>
      <c r="O241" s="2">
        <f t="shared" si="7"/>
        <v>-243048.06</v>
      </c>
    </row>
    <row r="242" spans="1:15" x14ac:dyDescent="0.25">
      <c r="A242" s="11" t="s">
        <v>204</v>
      </c>
      <c r="B242" s="11" t="s">
        <v>330</v>
      </c>
      <c r="C242" s="11" t="s">
        <v>337</v>
      </c>
      <c r="D242" s="3">
        <v>51570893</v>
      </c>
      <c r="E242" s="12">
        <v>44685</v>
      </c>
      <c r="F242" s="12">
        <v>44685</v>
      </c>
      <c r="G242" s="11">
        <v>7184348873</v>
      </c>
      <c r="H242" s="23">
        <v>9500476435</v>
      </c>
      <c r="I242" s="14">
        <v>6478.49</v>
      </c>
      <c r="J242" s="15">
        <v>44715</v>
      </c>
      <c r="K242" s="27">
        <v>5310.24</v>
      </c>
      <c r="L242" s="4">
        <v>44693</v>
      </c>
      <c r="M242" s="11">
        <v>-22</v>
      </c>
      <c r="N242" s="16">
        <f t="shared" si="6"/>
        <v>8</v>
      </c>
      <c r="O242" s="2">
        <f t="shared" si="7"/>
        <v>-116825.28</v>
      </c>
    </row>
    <row r="243" spans="1:15" x14ac:dyDescent="0.25">
      <c r="A243" s="11" t="s">
        <v>204</v>
      </c>
      <c r="B243" s="11" t="s">
        <v>330</v>
      </c>
      <c r="C243" s="11" t="s">
        <v>334</v>
      </c>
      <c r="D243" s="3">
        <v>488410010</v>
      </c>
      <c r="E243" s="12">
        <v>44691</v>
      </c>
      <c r="F243" s="12">
        <v>44691</v>
      </c>
      <c r="G243" s="11">
        <v>7227105245</v>
      </c>
      <c r="H243" s="23">
        <v>6820220520000870</v>
      </c>
      <c r="I243" s="14">
        <v>24732.82</v>
      </c>
      <c r="J243" s="15">
        <v>44781</v>
      </c>
      <c r="K243" s="27">
        <v>8806.17</v>
      </c>
      <c r="L243" s="4">
        <v>44718</v>
      </c>
      <c r="M243" s="11">
        <v>-63</v>
      </c>
      <c r="N243" s="16">
        <f t="shared" si="6"/>
        <v>27</v>
      </c>
      <c r="O243" s="2">
        <f t="shared" si="7"/>
        <v>-554788.71</v>
      </c>
    </row>
    <row r="244" spans="1:15" x14ac:dyDescent="0.25">
      <c r="A244" s="11" t="s">
        <v>204</v>
      </c>
      <c r="B244" s="11" t="s">
        <v>330</v>
      </c>
      <c r="C244" s="11" t="s">
        <v>343</v>
      </c>
      <c r="D244" s="3">
        <v>1788080156</v>
      </c>
      <c r="E244" s="12">
        <v>44693</v>
      </c>
      <c r="F244" s="12">
        <v>44693</v>
      </c>
      <c r="G244" s="11">
        <v>7248873503</v>
      </c>
      <c r="H244" s="23">
        <v>1010763792</v>
      </c>
      <c r="I244" s="14">
        <v>157.59</v>
      </c>
      <c r="J244" s="15">
        <v>44742</v>
      </c>
      <c r="K244" s="27">
        <v>129.16999999999999</v>
      </c>
      <c r="L244" s="4">
        <v>44711</v>
      </c>
      <c r="M244" s="11">
        <v>-31</v>
      </c>
      <c r="N244" s="16">
        <f t="shared" si="6"/>
        <v>18</v>
      </c>
      <c r="O244" s="2">
        <f t="shared" si="7"/>
        <v>-4004.2699999999995</v>
      </c>
    </row>
    <row r="245" spans="1:15" x14ac:dyDescent="0.25">
      <c r="A245" s="11" t="s">
        <v>204</v>
      </c>
      <c r="B245" s="11" t="s">
        <v>330</v>
      </c>
      <c r="C245" s="11" t="s">
        <v>331</v>
      </c>
      <c r="D245" s="3">
        <v>12878470157</v>
      </c>
      <c r="E245" s="12">
        <v>44694</v>
      </c>
      <c r="F245" s="12">
        <v>44694</v>
      </c>
      <c r="G245" s="11">
        <v>7256522609</v>
      </c>
      <c r="H245" s="23" t="s">
        <v>50</v>
      </c>
      <c r="I245" s="14">
        <v>147.91</v>
      </c>
      <c r="J245" s="15">
        <v>44724</v>
      </c>
      <c r="K245" s="27">
        <v>121.24</v>
      </c>
      <c r="L245" s="4">
        <v>44711</v>
      </c>
      <c r="M245" s="11">
        <v>-13</v>
      </c>
      <c r="N245" s="16">
        <f t="shared" si="6"/>
        <v>17</v>
      </c>
      <c r="O245" s="2">
        <f t="shared" si="7"/>
        <v>-1576.12</v>
      </c>
    </row>
    <row r="246" spans="1:15" x14ac:dyDescent="0.25">
      <c r="A246" s="11" t="s">
        <v>204</v>
      </c>
      <c r="B246" s="11" t="s">
        <v>330</v>
      </c>
      <c r="C246" s="11" t="s">
        <v>331</v>
      </c>
      <c r="D246" s="3">
        <v>12878470157</v>
      </c>
      <c r="E246" s="12">
        <v>44694</v>
      </c>
      <c r="F246" s="12">
        <v>44694</v>
      </c>
      <c r="G246" s="11">
        <v>7256801512</v>
      </c>
      <c r="H246" s="23" t="s">
        <v>54</v>
      </c>
      <c r="I246" s="14">
        <v>20.69</v>
      </c>
      <c r="J246" s="15">
        <v>44724</v>
      </c>
      <c r="K246" s="27">
        <v>16.96</v>
      </c>
      <c r="L246" s="4">
        <v>44712</v>
      </c>
      <c r="M246" s="11">
        <v>-12</v>
      </c>
      <c r="N246" s="16">
        <f t="shared" si="6"/>
        <v>18</v>
      </c>
      <c r="O246" s="2">
        <f t="shared" si="7"/>
        <v>-203.52</v>
      </c>
    </row>
    <row r="247" spans="1:15" x14ac:dyDescent="0.25">
      <c r="A247" s="11" t="s">
        <v>204</v>
      </c>
      <c r="B247" s="11" t="s">
        <v>330</v>
      </c>
      <c r="C247" s="11" t="s">
        <v>331</v>
      </c>
      <c r="D247" s="3">
        <v>12878470157</v>
      </c>
      <c r="E247" s="12">
        <v>44695</v>
      </c>
      <c r="F247" s="12">
        <v>44695</v>
      </c>
      <c r="G247" s="11">
        <v>7256809686</v>
      </c>
      <c r="H247" s="23" t="s">
        <v>51</v>
      </c>
      <c r="I247" s="14">
        <v>101.02</v>
      </c>
      <c r="J247" s="15">
        <v>44725</v>
      </c>
      <c r="K247" s="27">
        <v>82.8</v>
      </c>
      <c r="L247" s="4">
        <v>44712</v>
      </c>
      <c r="M247" s="11">
        <v>-13</v>
      </c>
      <c r="N247" s="16">
        <f t="shared" si="6"/>
        <v>17</v>
      </c>
      <c r="O247" s="2">
        <f t="shared" si="7"/>
        <v>-1076.3999999999999</v>
      </c>
    </row>
    <row r="248" spans="1:15" x14ac:dyDescent="0.25">
      <c r="A248" s="11" t="s">
        <v>204</v>
      </c>
      <c r="B248" s="11" t="s">
        <v>330</v>
      </c>
      <c r="C248" s="11" t="s">
        <v>331</v>
      </c>
      <c r="D248" s="3">
        <v>12878470157</v>
      </c>
      <c r="E248" s="12">
        <v>44695</v>
      </c>
      <c r="F248" s="12">
        <v>44695</v>
      </c>
      <c r="G248" s="11">
        <v>7256832782</v>
      </c>
      <c r="H248" s="23" t="s">
        <v>52</v>
      </c>
      <c r="I248" s="14">
        <v>101.02</v>
      </c>
      <c r="J248" s="15">
        <v>44725</v>
      </c>
      <c r="K248" s="27">
        <v>82.8</v>
      </c>
      <c r="L248" s="4">
        <v>44712</v>
      </c>
      <c r="M248" s="11">
        <v>-13</v>
      </c>
      <c r="N248" s="16">
        <f t="shared" si="6"/>
        <v>17</v>
      </c>
      <c r="O248" s="2">
        <f t="shared" si="7"/>
        <v>-1076.3999999999999</v>
      </c>
    </row>
    <row r="249" spans="1:15" x14ac:dyDescent="0.25">
      <c r="A249" s="11" t="s">
        <v>204</v>
      </c>
      <c r="B249" s="11" t="s">
        <v>330</v>
      </c>
      <c r="C249" s="11" t="s">
        <v>331</v>
      </c>
      <c r="D249" s="3">
        <v>12878470157</v>
      </c>
      <c r="E249" s="12">
        <v>44695</v>
      </c>
      <c r="F249" s="12">
        <v>44695</v>
      </c>
      <c r="G249" s="11">
        <v>7256834044</v>
      </c>
      <c r="H249" s="23" t="s">
        <v>53</v>
      </c>
      <c r="I249" s="14">
        <v>10357.17</v>
      </c>
      <c r="J249" s="15">
        <v>44725</v>
      </c>
      <c r="K249" s="27">
        <v>8489.48</v>
      </c>
      <c r="L249" s="4">
        <v>44712</v>
      </c>
      <c r="M249" s="11">
        <v>-13</v>
      </c>
      <c r="N249" s="16">
        <f t="shared" si="6"/>
        <v>17</v>
      </c>
      <c r="O249" s="2">
        <f t="shared" si="7"/>
        <v>-110363.23999999999</v>
      </c>
    </row>
    <row r="250" spans="1:15" x14ac:dyDescent="0.25">
      <c r="A250" s="11" t="s">
        <v>204</v>
      </c>
      <c r="B250" s="11" t="s">
        <v>330</v>
      </c>
      <c r="C250" s="11" t="s">
        <v>92</v>
      </c>
      <c r="D250" s="3">
        <v>1228620496</v>
      </c>
      <c r="E250" s="12">
        <v>44697</v>
      </c>
      <c r="F250" s="12">
        <v>44697</v>
      </c>
      <c r="G250" s="11">
        <v>7270851886</v>
      </c>
      <c r="H250" s="23">
        <v>90</v>
      </c>
      <c r="I250" s="14">
        <v>742.93</v>
      </c>
      <c r="J250" s="15">
        <v>44728</v>
      </c>
      <c r="K250" s="27">
        <v>608.96</v>
      </c>
      <c r="L250" s="4">
        <v>44706</v>
      </c>
      <c r="M250" s="11">
        <v>-22</v>
      </c>
      <c r="N250" s="16">
        <f t="shared" si="6"/>
        <v>9</v>
      </c>
      <c r="O250" s="2">
        <f t="shared" si="7"/>
        <v>-13397.12</v>
      </c>
    </row>
    <row r="251" spans="1:15" x14ac:dyDescent="0.25">
      <c r="A251" s="11" t="s">
        <v>204</v>
      </c>
      <c r="B251" s="11" t="s">
        <v>330</v>
      </c>
      <c r="C251" s="11" t="s">
        <v>67</v>
      </c>
      <c r="D251" s="3">
        <v>9771701001</v>
      </c>
      <c r="E251" s="12">
        <v>44698</v>
      </c>
      <c r="F251" s="12">
        <v>44698</v>
      </c>
      <c r="G251" s="11">
        <v>7277000751</v>
      </c>
      <c r="H251" s="23" t="s">
        <v>69</v>
      </c>
      <c r="I251" s="14">
        <v>7.56</v>
      </c>
      <c r="J251" s="15">
        <v>44734</v>
      </c>
      <c r="K251" s="27">
        <v>6.2</v>
      </c>
      <c r="L251" s="4">
        <v>44706</v>
      </c>
      <c r="M251" s="11">
        <v>-28</v>
      </c>
      <c r="N251" s="16">
        <f t="shared" si="6"/>
        <v>8</v>
      </c>
      <c r="O251" s="2">
        <f t="shared" si="7"/>
        <v>-173.6</v>
      </c>
    </row>
    <row r="252" spans="1:15" x14ac:dyDescent="0.25">
      <c r="A252" s="11" t="s">
        <v>204</v>
      </c>
      <c r="B252" s="11" t="s">
        <v>330</v>
      </c>
      <c r="C252" s="11" t="s">
        <v>321</v>
      </c>
      <c r="D252" s="3" t="s">
        <v>99</v>
      </c>
      <c r="E252" s="12">
        <v>44699</v>
      </c>
      <c r="F252" s="12">
        <v>44699</v>
      </c>
      <c r="G252" s="11">
        <v>7285626630</v>
      </c>
      <c r="H252" s="23">
        <v>132</v>
      </c>
      <c r="I252" s="14">
        <v>1357.08</v>
      </c>
      <c r="J252" s="15">
        <v>44730</v>
      </c>
      <c r="K252" s="27">
        <v>1114.52</v>
      </c>
      <c r="L252" s="4">
        <v>44706</v>
      </c>
      <c r="M252" s="11">
        <v>-24</v>
      </c>
      <c r="N252" s="16">
        <f t="shared" si="6"/>
        <v>7</v>
      </c>
      <c r="O252" s="2">
        <f t="shared" si="7"/>
        <v>-26748.48</v>
      </c>
    </row>
    <row r="253" spans="1:15" x14ac:dyDescent="0.25">
      <c r="A253" s="11" t="s">
        <v>204</v>
      </c>
      <c r="B253" s="11" t="s">
        <v>330</v>
      </c>
      <c r="C253" s="11" t="s">
        <v>341</v>
      </c>
      <c r="D253" s="3">
        <v>8122660585</v>
      </c>
      <c r="E253" s="12">
        <v>44699</v>
      </c>
      <c r="F253" s="12">
        <v>44699</v>
      </c>
      <c r="G253" s="11">
        <v>7287235934</v>
      </c>
      <c r="H253" s="23" t="s">
        <v>149</v>
      </c>
      <c r="I253" s="14">
        <v>4066.17</v>
      </c>
      <c r="J253" s="15">
        <v>44729</v>
      </c>
      <c r="K253" s="27">
        <v>3909.78</v>
      </c>
      <c r="L253" s="4">
        <v>44706</v>
      </c>
      <c r="M253" s="11">
        <v>-23</v>
      </c>
      <c r="N253" s="16">
        <f t="shared" si="6"/>
        <v>7</v>
      </c>
      <c r="O253" s="2">
        <f t="shared" si="7"/>
        <v>-89924.94</v>
      </c>
    </row>
    <row r="254" spans="1:15" x14ac:dyDescent="0.25">
      <c r="A254" s="11" t="s">
        <v>204</v>
      </c>
      <c r="B254" s="11" t="s">
        <v>330</v>
      </c>
      <c r="C254" s="11" t="s">
        <v>343</v>
      </c>
      <c r="D254" s="3">
        <v>1788080156</v>
      </c>
      <c r="E254" s="12">
        <v>44699</v>
      </c>
      <c r="F254" s="12">
        <v>44699</v>
      </c>
      <c r="G254" s="11">
        <v>7288799119</v>
      </c>
      <c r="H254" s="23">
        <v>1010764887</v>
      </c>
      <c r="I254" s="14">
        <v>627.91</v>
      </c>
      <c r="J254" s="15">
        <v>44742</v>
      </c>
      <c r="K254" s="27">
        <v>514.67999999999995</v>
      </c>
      <c r="L254" s="4">
        <v>44711</v>
      </c>
      <c r="M254" s="11">
        <v>-31</v>
      </c>
      <c r="N254" s="16">
        <f t="shared" si="6"/>
        <v>12</v>
      </c>
      <c r="O254" s="2">
        <f t="shared" si="7"/>
        <v>-15955.079999999998</v>
      </c>
    </row>
    <row r="255" spans="1:15" x14ac:dyDescent="0.25">
      <c r="A255" s="11" t="s">
        <v>204</v>
      </c>
      <c r="B255" s="11" t="s">
        <v>330</v>
      </c>
      <c r="C255" s="11" t="s">
        <v>343</v>
      </c>
      <c r="D255" s="3">
        <v>1788080156</v>
      </c>
      <c r="E255" s="12">
        <v>44699</v>
      </c>
      <c r="F255" s="12">
        <v>44699</v>
      </c>
      <c r="G255" s="11">
        <v>7288799141</v>
      </c>
      <c r="H255" s="23">
        <v>1010764886</v>
      </c>
      <c r="I255" s="14">
        <v>157.59</v>
      </c>
      <c r="J255" s="15">
        <v>44742</v>
      </c>
      <c r="K255" s="27">
        <v>129.16999999999999</v>
      </c>
      <c r="L255" s="4">
        <v>44711</v>
      </c>
      <c r="M255" s="11">
        <v>-31</v>
      </c>
      <c r="N255" s="16">
        <f t="shared" si="6"/>
        <v>12</v>
      </c>
      <c r="O255" s="2">
        <f t="shared" si="7"/>
        <v>-4004.2699999999995</v>
      </c>
    </row>
    <row r="256" spans="1:15" x14ac:dyDescent="0.25">
      <c r="A256" s="11" t="s">
        <v>204</v>
      </c>
      <c r="B256" s="11" t="s">
        <v>330</v>
      </c>
      <c r="C256" s="11" t="s">
        <v>127</v>
      </c>
      <c r="D256" s="3">
        <v>2259990402</v>
      </c>
      <c r="E256" s="12">
        <v>44700</v>
      </c>
      <c r="F256" s="12">
        <v>44700</v>
      </c>
      <c r="G256" s="11">
        <v>7295132991</v>
      </c>
      <c r="H256" s="23" t="s">
        <v>128</v>
      </c>
      <c r="I256" s="14">
        <v>791.1</v>
      </c>
      <c r="J256" s="15">
        <v>44742</v>
      </c>
      <c r="K256" s="27">
        <v>760.67</v>
      </c>
      <c r="L256" s="4">
        <v>44718</v>
      </c>
      <c r="M256" s="11">
        <v>-24</v>
      </c>
      <c r="N256" s="16">
        <f t="shared" si="6"/>
        <v>18</v>
      </c>
      <c r="O256" s="2">
        <f t="shared" si="7"/>
        <v>-18256.079999999998</v>
      </c>
    </row>
    <row r="257" spans="1:15" x14ac:dyDescent="0.25">
      <c r="A257" s="11" t="s">
        <v>204</v>
      </c>
      <c r="B257" s="11" t="s">
        <v>330</v>
      </c>
      <c r="C257" s="11" t="s">
        <v>333</v>
      </c>
      <c r="D257" s="3">
        <v>2616630022</v>
      </c>
      <c r="E257" s="12">
        <v>44701</v>
      </c>
      <c r="F257" s="12">
        <v>44701</v>
      </c>
      <c r="G257" s="11">
        <v>7296505847</v>
      </c>
      <c r="H257" s="23">
        <v>2220063404</v>
      </c>
      <c r="I257" s="14">
        <v>48110.65</v>
      </c>
      <c r="J257" s="15">
        <v>44733</v>
      </c>
      <c r="K257" s="27">
        <v>39434.959999999999</v>
      </c>
      <c r="L257" s="4">
        <v>44721</v>
      </c>
      <c r="M257" s="11">
        <v>-12</v>
      </c>
      <c r="N257" s="16">
        <f t="shared" si="6"/>
        <v>20</v>
      </c>
      <c r="O257" s="2">
        <f t="shared" si="7"/>
        <v>-473219.52</v>
      </c>
    </row>
    <row r="258" spans="1:15" x14ac:dyDescent="0.25">
      <c r="A258" s="11" t="s">
        <v>204</v>
      </c>
      <c r="B258" s="11" t="s">
        <v>330</v>
      </c>
      <c r="C258" s="11" t="s">
        <v>333</v>
      </c>
      <c r="D258" s="3">
        <v>2616630022</v>
      </c>
      <c r="E258" s="12">
        <v>44701</v>
      </c>
      <c r="F258" s="12">
        <v>44701</v>
      </c>
      <c r="G258" s="11">
        <v>7296547604</v>
      </c>
      <c r="H258" s="23">
        <v>2220063403</v>
      </c>
      <c r="I258" s="14">
        <v>38898.660000000003</v>
      </c>
      <c r="J258" s="15">
        <v>44733</v>
      </c>
      <c r="K258" s="27">
        <v>31884.15</v>
      </c>
      <c r="L258" s="4">
        <v>44719</v>
      </c>
      <c r="M258" s="11">
        <v>-14</v>
      </c>
      <c r="N258" s="16">
        <f t="shared" si="6"/>
        <v>18</v>
      </c>
      <c r="O258" s="2">
        <f t="shared" si="7"/>
        <v>-446378.10000000003</v>
      </c>
    </row>
    <row r="259" spans="1:15" x14ac:dyDescent="0.25">
      <c r="A259" s="11" t="s">
        <v>204</v>
      </c>
      <c r="B259" s="11" t="s">
        <v>330</v>
      </c>
      <c r="C259" s="11" t="s">
        <v>333</v>
      </c>
      <c r="D259" s="3">
        <v>2616630022</v>
      </c>
      <c r="E259" s="12">
        <v>44701</v>
      </c>
      <c r="F259" s="12">
        <v>44701</v>
      </c>
      <c r="G259" s="11">
        <v>7296550986</v>
      </c>
      <c r="H259" s="23">
        <v>2220063405</v>
      </c>
      <c r="I259" s="14">
        <v>2252.36</v>
      </c>
      <c r="J259" s="15">
        <v>44733</v>
      </c>
      <c r="K259" s="27">
        <v>1846.2</v>
      </c>
      <c r="L259" s="4">
        <v>44721</v>
      </c>
      <c r="M259" s="11">
        <v>-12</v>
      </c>
      <c r="N259" s="16">
        <f t="shared" ref="N259:N303" si="8">L259-F259</f>
        <v>20</v>
      </c>
      <c r="O259" s="2">
        <f t="shared" ref="O259:O303" si="9">M259*K259</f>
        <v>-22154.400000000001</v>
      </c>
    </row>
    <row r="260" spans="1:15" x14ac:dyDescent="0.25">
      <c r="A260" s="11" t="s">
        <v>204</v>
      </c>
      <c r="B260" s="11" t="s">
        <v>330</v>
      </c>
      <c r="C260" s="11" t="s">
        <v>333</v>
      </c>
      <c r="D260" s="3">
        <v>2616630022</v>
      </c>
      <c r="E260" s="12">
        <v>44701</v>
      </c>
      <c r="F260" s="12">
        <v>44701</v>
      </c>
      <c r="G260" s="11">
        <v>7300408957</v>
      </c>
      <c r="H260" s="23">
        <v>1552201969</v>
      </c>
      <c r="I260" s="14">
        <v>30.59</v>
      </c>
      <c r="J260" s="15">
        <v>44734</v>
      </c>
      <c r="K260" s="27">
        <v>25.07</v>
      </c>
      <c r="L260" s="4">
        <v>44721</v>
      </c>
      <c r="M260" s="11">
        <v>-13</v>
      </c>
      <c r="N260" s="16">
        <f t="shared" si="8"/>
        <v>20</v>
      </c>
      <c r="O260" s="2">
        <f t="shared" si="9"/>
        <v>-325.91000000000003</v>
      </c>
    </row>
    <row r="261" spans="1:15" x14ac:dyDescent="0.25">
      <c r="A261" s="11" t="s">
        <v>204</v>
      </c>
      <c r="B261" s="11" t="s">
        <v>330</v>
      </c>
      <c r="C261" s="11" t="s">
        <v>332</v>
      </c>
      <c r="D261" s="3">
        <v>97103880585</v>
      </c>
      <c r="E261" s="12">
        <v>44705</v>
      </c>
      <c r="F261" s="12">
        <v>44705</v>
      </c>
      <c r="G261" s="11">
        <v>7322010469</v>
      </c>
      <c r="H261" s="23">
        <v>1022143190</v>
      </c>
      <c r="I261" s="14">
        <v>66.5</v>
      </c>
      <c r="J261" s="15">
        <v>44735</v>
      </c>
      <c r="K261" s="27">
        <v>66.5</v>
      </c>
      <c r="L261" s="4">
        <v>44721</v>
      </c>
      <c r="M261" s="11">
        <v>-14</v>
      </c>
      <c r="N261" s="16">
        <f t="shared" si="8"/>
        <v>16</v>
      </c>
      <c r="O261" s="2">
        <f t="shared" si="9"/>
        <v>-931</v>
      </c>
    </row>
    <row r="262" spans="1:15" x14ac:dyDescent="0.25">
      <c r="A262" s="11" t="s">
        <v>204</v>
      </c>
      <c r="B262" s="11" t="s">
        <v>330</v>
      </c>
      <c r="C262" s="11" t="s">
        <v>344</v>
      </c>
      <c r="D262" s="3" t="s">
        <v>165</v>
      </c>
      <c r="E262" s="12">
        <v>44706</v>
      </c>
      <c r="F262" s="12">
        <v>44706</v>
      </c>
      <c r="G262" s="11">
        <v>7323759521</v>
      </c>
      <c r="H262" s="23">
        <v>4</v>
      </c>
      <c r="I262" s="14">
        <v>12000</v>
      </c>
      <c r="J262" s="15">
        <v>44734</v>
      </c>
      <c r="K262" s="27">
        <v>12000</v>
      </c>
      <c r="L262" s="4">
        <v>44712</v>
      </c>
      <c r="M262" s="11">
        <v>-22</v>
      </c>
      <c r="N262" s="16">
        <f t="shared" si="8"/>
        <v>6</v>
      </c>
      <c r="O262" s="2">
        <f t="shared" si="9"/>
        <v>-264000</v>
      </c>
    </row>
    <row r="263" spans="1:15" x14ac:dyDescent="0.25">
      <c r="A263" s="11" t="s">
        <v>204</v>
      </c>
      <c r="B263" s="11" t="s">
        <v>330</v>
      </c>
      <c r="C263" s="11" t="s">
        <v>332</v>
      </c>
      <c r="D263" s="3">
        <v>97103880585</v>
      </c>
      <c r="E263" s="12">
        <v>44708</v>
      </c>
      <c r="F263" s="12">
        <v>44708</v>
      </c>
      <c r="G263" s="11">
        <v>7338615045</v>
      </c>
      <c r="H263" s="23">
        <v>1022146310</v>
      </c>
      <c r="I263" s="14">
        <v>698.39</v>
      </c>
      <c r="J263" s="15">
        <v>44737</v>
      </c>
      <c r="K263" s="27">
        <v>698.39</v>
      </c>
      <c r="L263" s="4">
        <v>44721</v>
      </c>
      <c r="M263" s="11">
        <v>-16</v>
      </c>
      <c r="N263" s="16">
        <f t="shared" si="8"/>
        <v>13</v>
      </c>
      <c r="O263" s="2">
        <f t="shared" si="9"/>
        <v>-11174.24</v>
      </c>
    </row>
    <row r="264" spans="1:15" x14ac:dyDescent="0.25">
      <c r="A264" s="11" t="s">
        <v>204</v>
      </c>
      <c r="B264" s="11" t="s">
        <v>330</v>
      </c>
      <c r="C264" s="11" t="s">
        <v>345</v>
      </c>
      <c r="D264" s="3">
        <v>401250493</v>
      </c>
      <c r="E264" s="12">
        <v>44713</v>
      </c>
      <c r="F264" s="12">
        <v>44713</v>
      </c>
      <c r="G264" s="11">
        <v>7358363961</v>
      </c>
      <c r="H264" s="23">
        <v>233</v>
      </c>
      <c r="I264" s="14">
        <v>183</v>
      </c>
      <c r="J264" s="15">
        <v>44742</v>
      </c>
      <c r="K264" s="27">
        <v>150</v>
      </c>
      <c r="L264" s="4">
        <v>44733</v>
      </c>
      <c r="M264" s="11">
        <v>-9</v>
      </c>
      <c r="N264" s="16">
        <f t="shared" si="8"/>
        <v>20</v>
      </c>
      <c r="O264" s="2">
        <f t="shared" si="9"/>
        <v>-1350</v>
      </c>
    </row>
    <row r="265" spans="1:15" x14ac:dyDescent="0.25">
      <c r="A265" s="11" t="s">
        <v>204</v>
      </c>
      <c r="B265" s="11" t="s">
        <v>330</v>
      </c>
      <c r="C265" s="11" t="s">
        <v>331</v>
      </c>
      <c r="D265" s="3">
        <v>12878470157</v>
      </c>
      <c r="E265" s="12">
        <v>44713</v>
      </c>
      <c r="F265" s="12">
        <v>44713</v>
      </c>
      <c r="G265" s="11">
        <v>7362917495</v>
      </c>
      <c r="H265" s="23">
        <v>2800005178</v>
      </c>
      <c r="I265" s="14">
        <v>11.87</v>
      </c>
      <c r="J265" s="15">
        <v>44742</v>
      </c>
      <c r="K265" s="27">
        <v>9.73</v>
      </c>
      <c r="L265" s="4">
        <v>44733</v>
      </c>
      <c r="M265" s="11">
        <v>-9</v>
      </c>
      <c r="N265" s="16">
        <f t="shared" si="8"/>
        <v>20</v>
      </c>
      <c r="O265" s="2">
        <f t="shared" si="9"/>
        <v>-87.570000000000007</v>
      </c>
    </row>
    <row r="266" spans="1:15" x14ac:dyDescent="0.25">
      <c r="A266" s="11" t="s">
        <v>204</v>
      </c>
      <c r="B266" s="11" t="s">
        <v>330</v>
      </c>
      <c r="C266" s="11" t="s">
        <v>346</v>
      </c>
      <c r="D266" s="3">
        <v>5247730822</v>
      </c>
      <c r="E266" s="12">
        <v>44713</v>
      </c>
      <c r="F266" s="12">
        <v>44713</v>
      </c>
      <c r="G266" s="11">
        <v>7364128025</v>
      </c>
      <c r="H266" s="23" t="s">
        <v>30</v>
      </c>
      <c r="I266" s="14">
        <v>468</v>
      </c>
      <c r="J266" s="15">
        <v>44743</v>
      </c>
      <c r="K266" s="27">
        <v>450</v>
      </c>
      <c r="L266" s="4">
        <v>44722</v>
      </c>
      <c r="M266" s="11">
        <v>-21</v>
      </c>
      <c r="N266" s="16">
        <f t="shared" si="8"/>
        <v>9</v>
      </c>
      <c r="O266" s="2">
        <f t="shared" si="9"/>
        <v>-9450</v>
      </c>
    </row>
    <row r="267" spans="1:15" x14ac:dyDescent="0.25">
      <c r="A267" s="11" t="s">
        <v>204</v>
      </c>
      <c r="B267" s="11" t="s">
        <v>330</v>
      </c>
      <c r="C267" s="11" t="s">
        <v>342</v>
      </c>
      <c r="D267" s="3">
        <v>1294780497</v>
      </c>
      <c r="E267" s="12">
        <v>44713</v>
      </c>
      <c r="F267" s="12">
        <v>44713</v>
      </c>
      <c r="G267" s="11">
        <v>7365163127</v>
      </c>
      <c r="H267" s="23">
        <v>1305</v>
      </c>
      <c r="I267" s="14">
        <v>694.18</v>
      </c>
      <c r="J267" s="15">
        <v>44742</v>
      </c>
      <c r="K267" s="27">
        <v>569</v>
      </c>
      <c r="L267" s="4">
        <v>44733</v>
      </c>
      <c r="M267" s="11">
        <v>-9</v>
      </c>
      <c r="N267" s="16">
        <f t="shared" si="8"/>
        <v>20</v>
      </c>
      <c r="O267" s="2">
        <f t="shared" si="9"/>
        <v>-5121</v>
      </c>
    </row>
    <row r="268" spans="1:15" x14ac:dyDescent="0.25">
      <c r="A268" s="11" t="s">
        <v>204</v>
      </c>
      <c r="B268" s="11" t="s">
        <v>330</v>
      </c>
      <c r="C268" s="11" t="s">
        <v>337</v>
      </c>
      <c r="D268" s="3">
        <v>51570893</v>
      </c>
      <c r="E268" s="12">
        <v>44715</v>
      </c>
      <c r="F268" s="12">
        <v>44715</v>
      </c>
      <c r="G268" s="11">
        <v>7376878438</v>
      </c>
      <c r="H268" s="23">
        <v>9500550019</v>
      </c>
      <c r="I268" s="14">
        <v>7325.36</v>
      </c>
      <c r="J268" s="15">
        <v>44742</v>
      </c>
      <c r="K268" s="27">
        <v>6004.39</v>
      </c>
      <c r="L268" s="4">
        <v>44735</v>
      </c>
      <c r="M268" s="11">
        <v>-7</v>
      </c>
      <c r="N268" s="16">
        <f t="shared" si="8"/>
        <v>20</v>
      </c>
      <c r="O268" s="2">
        <f t="shared" si="9"/>
        <v>-42030.73</v>
      </c>
    </row>
    <row r="269" spans="1:15" x14ac:dyDescent="0.25">
      <c r="A269" s="11" t="s">
        <v>204</v>
      </c>
      <c r="B269" s="11" t="s">
        <v>330</v>
      </c>
      <c r="C269" s="11" t="s">
        <v>271</v>
      </c>
      <c r="D269" s="3">
        <v>1913760680</v>
      </c>
      <c r="E269" s="12">
        <v>44715</v>
      </c>
      <c r="F269" s="12">
        <v>44715</v>
      </c>
      <c r="G269" s="11">
        <v>7379176481</v>
      </c>
      <c r="H269" s="23">
        <v>1314</v>
      </c>
      <c r="I269" s="14">
        <v>268</v>
      </c>
      <c r="J269" s="15">
        <v>44742</v>
      </c>
      <c r="K269" s="27">
        <v>266.2</v>
      </c>
      <c r="L269" s="4">
        <v>44733</v>
      </c>
      <c r="M269" s="11">
        <v>-9</v>
      </c>
      <c r="N269" s="16">
        <f t="shared" si="8"/>
        <v>18</v>
      </c>
      <c r="O269" s="2">
        <f t="shared" si="9"/>
        <v>-2395.7999999999997</v>
      </c>
    </row>
    <row r="270" spans="1:15" x14ac:dyDescent="0.25">
      <c r="A270" s="11" t="s">
        <v>204</v>
      </c>
      <c r="B270" s="11" t="s">
        <v>330</v>
      </c>
      <c r="C270" s="11" t="s">
        <v>336</v>
      </c>
      <c r="D270" s="3">
        <v>9606630961</v>
      </c>
      <c r="E270" s="12">
        <v>44715</v>
      </c>
      <c r="F270" s="12">
        <v>44715</v>
      </c>
      <c r="G270" s="11">
        <v>7380976065</v>
      </c>
      <c r="H270" s="23" t="s">
        <v>142</v>
      </c>
      <c r="I270" s="14">
        <v>16473.259999999998</v>
      </c>
      <c r="J270" s="15">
        <v>44742</v>
      </c>
      <c r="K270" s="27">
        <v>13502.67</v>
      </c>
      <c r="L270" s="4">
        <v>44733</v>
      </c>
      <c r="M270" s="11">
        <v>-9</v>
      </c>
      <c r="N270" s="16">
        <f t="shared" si="8"/>
        <v>18</v>
      </c>
      <c r="O270" s="2">
        <f t="shared" si="9"/>
        <v>-121524.03</v>
      </c>
    </row>
    <row r="271" spans="1:15" x14ac:dyDescent="0.25">
      <c r="A271" s="11" t="s">
        <v>204</v>
      </c>
      <c r="B271" s="11" t="s">
        <v>330</v>
      </c>
      <c r="C271" s="11" t="s">
        <v>347</v>
      </c>
      <c r="D271" s="3">
        <v>970740494</v>
      </c>
      <c r="E271" s="12">
        <v>44721</v>
      </c>
      <c r="F271" s="12">
        <v>44721</v>
      </c>
      <c r="G271" s="11">
        <v>7408286945</v>
      </c>
      <c r="H271" s="23" t="s">
        <v>75</v>
      </c>
      <c r="I271" s="14">
        <v>828.39</v>
      </c>
      <c r="J271" s="15">
        <v>44750</v>
      </c>
      <c r="K271" s="27">
        <v>698.48</v>
      </c>
      <c r="L271" s="4">
        <v>44735</v>
      </c>
      <c r="M271" s="11">
        <v>-15</v>
      </c>
      <c r="N271" s="16">
        <f t="shared" si="8"/>
        <v>14</v>
      </c>
      <c r="O271" s="2">
        <f t="shared" si="9"/>
        <v>-10477.200000000001</v>
      </c>
    </row>
    <row r="272" spans="1:15" x14ac:dyDescent="0.25">
      <c r="A272" s="11" t="s">
        <v>204</v>
      </c>
      <c r="B272" s="11" t="s">
        <v>330</v>
      </c>
      <c r="C272" s="11" t="s">
        <v>340</v>
      </c>
      <c r="D272" s="3">
        <v>8526440154</v>
      </c>
      <c r="E272" s="12">
        <v>44726</v>
      </c>
      <c r="F272" s="12">
        <v>44726</v>
      </c>
      <c r="G272" s="11">
        <v>7444473779</v>
      </c>
      <c r="H272" s="23">
        <v>5751380466</v>
      </c>
      <c r="I272" s="14">
        <v>256.51</v>
      </c>
      <c r="J272" s="15">
        <v>44767</v>
      </c>
      <c r="K272" s="27">
        <v>210.25</v>
      </c>
      <c r="L272" s="4">
        <v>44735</v>
      </c>
      <c r="M272" s="11">
        <v>-32</v>
      </c>
      <c r="N272" s="16">
        <f t="shared" si="8"/>
        <v>9</v>
      </c>
      <c r="O272" s="2">
        <f t="shared" si="9"/>
        <v>-6728</v>
      </c>
    </row>
    <row r="273" spans="1:15" x14ac:dyDescent="0.25">
      <c r="A273" s="11" t="s">
        <v>204</v>
      </c>
      <c r="B273" s="11" t="s">
        <v>330</v>
      </c>
      <c r="C273" s="11" t="s">
        <v>340</v>
      </c>
      <c r="D273" s="3">
        <v>8526440154</v>
      </c>
      <c r="E273" s="12">
        <v>44725</v>
      </c>
      <c r="F273" s="12">
        <v>44725</v>
      </c>
      <c r="G273" s="11">
        <v>7444486451</v>
      </c>
      <c r="H273" s="23">
        <v>5751380548</v>
      </c>
      <c r="I273" s="14">
        <v>425.89</v>
      </c>
      <c r="J273" s="15">
        <v>44767</v>
      </c>
      <c r="K273" s="27">
        <v>349.09</v>
      </c>
      <c r="L273" s="4">
        <v>44735</v>
      </c>
      <c r="M273" s="11">
        <v>-32</v>
      </c>
      <c r="N273" s="16">
        <f t="shared" si="8"/>
        <v>10</v>
      </c>
      <c r="O273" s="2">
        <f t="shared" si="9"/>
        <v>-11170.88</v>
      </c>
    </row>
    <row r="274" spans="1:15" x14ac:dyDescent="0.25">
      <c r="A274" s="11" t="s">
        <v>204</v>
      </c>
      <c r="B274" s="11" t="s">
        <v>330</v>
      </c>
      <c r="C274" s="11" t="s">
        <v>348</v>
      </c>
      <c r="D274" s="3">
        <v>9771701001</v>
      </c>
      <c r="E274" s="12">
        <v>44727</v>
      </c>
      <c r="F274" s="12">
        <v>44727</v>
      </c>
      <c r="G274" s="11">
        <v>7451746859</v>
      </c>
      <c r="H274" s="23" t="s">
        <v>70</v>
      </c>
      <c r="I274" s="14">
        <v>7.56</v>
      </c>
      <c r="J274" s="15">
        <v>44764</v>
      </c>
      <c r="K274" s="27">
        <v>6.2</v>
      </c>
      <c r="L274" s="4">
        <v>44742</v>
      </c>
      <c r="M274" s="11">
        <v>-22</v>
      </c>
      <c r="N274" s="16">
        <f t="shared" si="8"/>
        <v>15</v>
      </c>
      <c r="O274" s="2">
        <f t="shared" si="9"/>
        <v>-136.4</v>
      </c>
    </row>
    <row r="275" spans="1:15" x14ac:dyDescent="0.25">
      <c r="A275" s="11" t="s">
        <v>204</v>
      </c>
      <c r="B275" s="11" t="s">
        <v>330</v>
      </c>
      <c r="C275" s="11" t="s">
        <v>341</v>
      </c>
      <c r="D275" s="3">
        <v>8122660585</v>
      </c>
      <c r="E275" s="12">
        <v>44727</v>
      </c>
      <c r="F275" s="12">
        <v>44727</v>
      </c>
      <c r="G275" s="11">
        <v>7458053808</v>
      </c>
      <c r="H275" s="23" t="s">
        <v>155</v>
      </c>
      <c r="I275" s="14">
        <v>5054.34</v>
      </c>
      <c r="J275" s="15">
        <v>44757</v>
      </c>
      <c r="K275" s="27">
        <v>4859.9399999999996</v>
      </c>
      <c r="L275" s="4">
        <v>44739</v>
      </c>
      <c r="M275" s="11">
        <v>-18</v>
      </c>
      <c r="N275" s="16">
        <f t="shared" si="8"/>
        <v>12</v>
      </c>
      <c r="O275" s="2">
        <f t="shared" si="9"/>
        <v>-87478.92</v>
      </c>
    </row>
    <row r="276" spans="1:15" x14ac:dyDescent="0.25">
      <c r="A276" s="11" t="s">
        <v>204</v>
      </c>
      <c r="B276" s="11" t="s">
        <v>330</v>
      </c>
      <c r="C276" s="11" t="s">
        <v>321</v>
      </c>
      <c r="D276" s="3" t="s">
        <v>99</v>
      </c>
      <c r="E276" s="12">
        <v>44729</v>
      </c>
      <c r="F276" s="12">
        <v>44729</v>
      </c>
      <c r="G276" s="11">
        <v>7478370415</v>
      </c>
      <c r="H276" s="23">
        <v>155</v>
      </c>
      <c r="I276" s="14">
        <v>530.25</v>
      </c>
      <c r="J276" s="15">
        <v>44773</v>
      </c>
      <c r="K276" s="27">
        <v>434.63</v>
      </c>
      <c r="L276" s="4">
        <v>44740</v>
      </c>
      <c r="M276" s="11">
        <v>-33</v>
      </c>
      <c r="N276" s="16">
        <f t="shared" si="8"/>
        <v>11</v>
      </c>
      <c r="O276" s="2">
        <f t="shared" si="9"/>
        <v>-14342.789999999999</v>
      </c>
    </row>
    <row r="277" spans="1:15" x14ac:dyDescent="0.25">
      <c r="A277" s="11" t="s">
        <v>204</v>
      </c>
      <c r="B277" s="11" t="s">
        <v>330</v>
      </c>
      <c r="C277" s="11" t="s">
        <v>92</v>
      </c>
      <c r="D277" s="3">
        <v>1228620496</v>
      </c>
      <c r="E277" s="12">
        <v>44732</v>
      </c>
      <c r="F277" s="12">
        <v>44732</v>
      </c>
      <c r="G277" s="11">
        <v>7486520240</v>
      </c>
      <c r="H277" s="23">
        <v>112</v>
      </c>
      <c r="I277" s="14">
        <v>614.49</v>
      </c>
      <c r="J277" s="15">
        <v>44759</v>
      </c>
      <c r="K277" s="27">
        <v>503.68</v>
      </c>
      <c r="L277" s="4">
        <v>44739</v>
      </c>
      <c r="M277" s="11">
        <v>-20</v>
      </c>
      <c r="N277" s="16">
        <f t="shared" si="8"/>
        <v>7</v>
      </c>
      <c r="O277" s="2">
        <f t="shared" si="9"/>
        <v>-10073.6</v>
      </c>
    </row>
    <row r="278" spans="1:15" x14ac:dyDescent="0.25">
      <c r="A278" s="11" t="s">
        <v>204</v>
      </c>
      <c r="B278" s="11" t="s">
        <v>330</v>
      </c>
      <c r="C278" s="11" t="s">
        <v>332</v>
      </c>
      <c r="D278" s="3">
        <v>97103880585</v>
      </c>
      <c r="E278" s="12">
        <v>44733</v>
      </c>
      <c r="F278" s="12">
        <v>44733</v>
      </c>
      <c r="G278" s="11">
        <v>7493448802</v>
      </c>
      <c r="H278" s="23">
        <v>1022169913</v>
      </c>
      <c r="I278" s="14">
        <v>77</v>
      </c>
      <c r="J278" s="15">
        <v>44763</v>
      </c>
      <c r="K278" s="27">
        <v>77</v>
      </c>
      <c r="L278" s="4">
        <v>44739</v>
      </c>
      <c r="M278" s="11">
        <v>-24</v>
      </c>
      <c r="N278" s="16">
        <f t="shared" si="8"/>
        <v>6</v>
      </c>
      <c r="O278" s="2">
        <f t="shared" si="9"/>
        <v>-1848</v>
      </c>
    </row>
    <row r="279" spans="1:15" x14ac:dyDescent="0.25">
      <c r="A279" s="11" t="s">
        <v>204</v>
      </c>
      <c r="B279" s="11" t="s">
        <v>330</v>
      </c>
      <c r="C279" s="11" t="s">
        <v>333</v>
      </c>
      <c r="D279" s="3">
        <v>2616630022</v>
      </c>
      <c r="E279" s="12">
        <v>44734</v>
      </c>
      <c r="F279" s="12">
        <v>44734</v>
      </c>
      <c r="G279" s="11">
        <v>7499979313</v>
      </c>
      <c r="H279" s="23">
        <v>2220080950</v>
      </c>
      <c r="I279" s="14">
        <v>34570.29</v>
      </c>
      <c r="J279" s="15">
        <v>44767</v>
      </c>
      <c r="K279" s="27">
        <v>28336.3</v>
      </c>
      <c r="L279" s="4">
        <v>44740</v>
      </c>
      <c r="M279" s="11">
        <v>-27</v>
      </c>
      <c r="N279" s="16">
        <f t="shared" si="8"/>
        <v>6</v>
      </c>
      <c r="O279" s="2">
        <f t="shared" si="9"/>
        <v>-765080.1</v>
      </c>
    </row>
    <row r="280" spans="1:15" x14ac:dyDescent="0.25">
      <c r="A280" s="11" t="s">
        <v>204</v>
      </c>
      <c r="B280" s="11" t="s">
        <v>330</v>
      </c>
      <c r="C280" s="11" t="s">
        <v>333</v>
      </c>
      <c r="D280" s="3">
        <v>2616630022</v>
      </c>
      <c r="E280" s="12">
        <v>44734</v>
      </c>
      <c r="F280" s="12">
        <v>44734</v>
      </c>
      <c r="G280" s="11">
        <v>7499992635</v>
      </c>
      <c r="H280" s="23">
        <v>2220080951</v>
      </c>
      <c r="I280" s="14">
        <v>43534.82</v>
      </c>
      <c r="J280" s="15">
        <v>44767</v>
      </c>
      <c r="K280" s="27">
        <v>35684.28</v>
      </c>
      <c r="L280" s="4">
        <v>44740</v>
      </c>
      <c r="M280" s="11">
        <v>-27</v>
      </c>
      <c r="N280" s="16">
        <f t="shared" si="8"/>
        <v>6</v>
      </c>
      <c r="O280" s="2">
        <f t="shared" si="9"/>
        <v>-963475.55999999994</v>
      </c>
    </row>
    <row r="281" spans="1:15" x14ac:dyDescent="0.25">
      <c r="A281" s="11" t="s">
        <v>204</v>
      </c>
      <c r="B281" s="11" t="s">
        <v>330</v>
      </c>
      <c r="C281" s="11" t="s">
        <v>333</v>
      </c>
      <c r="D281" s="3">
        <v>2616630022</v>
      </c>
      <c r="E281" s="12">
        <v>44734</v>
      </c>
      <c r="F281" s="12">
        <v>44734</v>
      </c>
      <c r="G281" s="11">
        <v>7500276882</v>
      </c>
      <c r="H281" s="23">
        <v>2220080952</v>
      </c>
      <c r="I281" s="14">
        <v>1867.12</v>
      </c>
      <c r="J281" s="15">
        <v>44767</v>
      </c>
      <c r="K281" s="27">
        <v>1530.43</v>
      </c>
      <c r="L281" s="4">
        <v>44740</v>
      </c>
      <c r="M281" s="11">
        <v>-27</v>
      </c>
      <c r="N281" s="16">
        <f t="shared" si="8"/>
        <v>6</v>
      </c>
      <c r="O281" s="2">
        <f t="shared" si="9"/>
        <v>-41321.61</v>
      </c>
    </row>
    <row r="282" spans="1:15" x14ac:dyDescent="0.25">
      <c r="A282" s="11" t="s">
        <v>204</v>
      </c>
      <c r="B282" s="11" t="s">
        <v>330</v>
      </c>
      <c r="C282" s="11" t="s">
        <v>332</v>
      </c>
      <c r="D282" s="3">
        <v>97103880585</v>
      </c>
      <c r="E282" s="12">
        <v>44734</v>
      </c>
      <c r="F282" s="12">
        <v>44734</v>
      </c>
      <c r="G282" s="11">
        <v>7502825915</v>
      </c>
      <c r="H282" s="23">
        <v>1022172691</v>
      </c>
      <c r="I282" s="14">
        <v>804.01</v>
      </c>
      <c r="J282" s="15">
        <v>44764</v>
      </c>
      <c r="K282" s="27">
        <v>804.01</v>
      </c>
      <c r="L282" s="4">
        <v>44739</v>
      </c>
      <c r="M282" s="11">
        <v>-25</v>
      </c>
      <c r="N282" s="16">
        <f t="shared" si="8"/>
        <v>5</v>
      </c>
      <c r="O282" s="2">
        <f t="shared" si="9"/>
        <v>-20100.25</v>
      </c>
    </row>
    <row r="283" spans="1:15" x14ac:dyDescent="0.25">
      <c r="A283" s="11" t="s">
        <v>204</v>
      </c>
      <c r="B283" s="11" t="s">
        <v>349</v>
      </c>
      <c r="C283" s="11" t="s">
        <v>350</v>
      </c>
      <c r="D283" s="3" t="s">
        <v>351</v>
      </c>
      <c r="E283" s="12">
        <v>44624</v>
      </c>
      <c r="F283" s="12">
        <v>44624</v>
      </c>
      <c r="G283" s="11">
        <v>6817776634</v>
      </c>
      <c r="H283" s="23" t="s">
        <v>106</v>
      </c>
      <c r="I283" s="14">
        <v>204.96</v>
      </c>
      <c r="J283" s="15">
        <v>44654</v>
      </c>
      <c r="K283" s="27">
        <v>168</v>
      </c>
      <c r="L283" s="4">
        <v>44652</v>
      </c>
      <c r="M283" s="11">
        <v>-2</v>
      </c>
      <c r="N283" s="16">
        <f t="shared" si="8"/>
        <v>28</v>
      </c>
      <c r="O283" s="2">
        <f t="shared" si="9"/>
        <v>-336</v>
      </c>
    </row>
    <row r="284" spans="1:15" x14ac:dyDescent="0.25">
      <c r="A284" s="11" t="s">
        <v>204</v>
      </c>
      <c r="B284" s="11" t="s">
        <v>349</v>
      </c>
      <c r="C284" s="11" t="s">
        <v>352</v>
      </c>
      <c r="D284" s="3">
        <v>2313821007</v>
      </c>
      <c r="E284" s="12">
        <v>44635</v>
      </c>
      <c r="F284" s="12">
        <v>44635</v>
      </c>
      <c r="G284" s="11">
        <v>6884315411</v>
      </c>
      <c r="H284" s="23" t="s">
        <v>62</v>
      </c>
      <c r="I284" s="14">
        <v>866.99</v>
      </c>
      <c r="J284" s="15">
        <v>44665</v>
      </c>
      <c r="K284" s="27">
        <v>710.65</v>
      </c>
      <c r="L284" s="4">
        <v>44662</v>
      </c>
      <c r="M284" s="11">
        <v>-3</v>
      </c>
      <c r="N284" s="16">
        <f t="shared" si="8"/>
        <v>27</v>
      </c>
      <c r="O284" s="2">
        <f t="shared" si="9"/>
        <v>-2131.9499999999998</v>
      </c>
    </row>
    <row r="285" spans="1:15" x14ac:dyDescent="0.25">
      <c r="A285" s="11" t="s">
        <v>204</v>
      </c>
      <c r="B285" s="11" t="s">
        <v>349</v>
      </c>
      <c r="C285" s="11" t="s">
        <v>352</v>
      </c>
      <c r="D285" s="3">
        <v>2313821007</v>
      </c>
      <c r="E285" s="12">
        <v>44641</v>
      </c>
      <c r="F285" s="12">
        <v>44641</v>
      </c>
      <c r="G285" s="11">
        <v>6920201977</v>
      </c>
      <c r="H285" s="23" t="s">
        <v>61</v>
      </c>
      <c r="I285" s="14">
        <v>94.61</v>
      </c>
      <c r="J285" s="15">
        <v>44671</v>
      </c>
      <c r="K285" s="27">
        <v>77.55</v>
      </c>
      <c r="L285" s="4">
        <v>44662</v>
      </c>
      <c r="M285" s="11">
        <v>-9</v>
      </c>
      <c r="N285" s="16">
        <f t="shared" si="8"/>
        <v>21</v>
      </c>
      <c r="O285" s="2">
        <f t="shared" si="9"/>
        <v>-697.94999999999993</v>
      </c>
    </row>
    <row r="286" spans="1:15" x14ac:dyDescent="0.25">
      <c r="A286" s="11" t="s">
        <v>204</v>
      </c>
      <c r="B286" s="11" t="s">
        <v>349</v>
      </c>
      <c r="C286" s="11" t="s">
        <v>353</v>
      </c>
      <c r="D286" s="3">
        <v>4656100726</v>
      </c>
      <c r="E286" s="12">
        <v>44643</v>
      </c>
      <c r="F286" s="12">
        <v>44643</v>
      </c>
      <c r="G286" s="11">
        <v>6934539721</v>
      </c>
      <c r="H286" s="23" t="s">
        <v>180</v>
      </c>
      <c r="I286" s="14">
        <v>427</v>
      </c>
      <c r="J286" s="15">
        <v>44674</v>
      </c>
      <c r="K286" s="27">
        <v>350</v>
      </c>
      <c r="L286" s="4">
        <v>44671</v>
      </c>
      <c r="M286" s="11">
        <v>-3</v>
      </c>
      <c r="N286" s="16">
        <f t="shared" si="8"/>
        <v>28</v>
      </c>
      <c r="O286" s="2">
        <f t="shared" si="9"/>
        <v>-1050</v>
      </c>
    </row>
    <row r="287" spans="1:15" x14ac:dyDescent="0.25">
      <c r="A287" s="11" t="s">
        <v>204</v>
      </c>
      <c r="B287" s="11" t="s">
        <v>349</v>
      </c>
      <c r="C287" s="11" t="s">
        <v>354</v>
      </c>
      <c r="D287" s="3">
        <v>399810589</v>
      </c>
      <c r="E287" s="12">
        <v>44646</v>
      </c>
      <c r="F287" s="12">
        <v>44646</v>
      </c>
      <c r="G287" s="11">
        <v>6949369969</v>
      </c>
      <c r="H287" s="23">
        <v>1222002673</v>
      </c>
      <c r="I287" s="14">
        <v>459.99</v>
      </c>
      <c r="J287" s="15">
        <v>44681</v>
      </c>
      <c r="K287" s="27">
        <v>379.93</v>
      </c>
      <c r="L287" s="4">
        <v>44677</v>
      </c>
      <c r="M287" s="11">
        <v>-4</v>
      </c>
      <c r="N287" s="16">
        <f t="shared" si="8"/>
        <v>31</v>
      </c>
      <c r="O287" s="2">
        <f t="shared" si="9"/>
        <v>-1519.72</v>
      </c>
    </row>
    <row r="288" spans="1:15" x14ac:dyDescent="0.25">
      <c r="A288" s="11" t="s">
        <v>204</v>
      </c>
      <c r="B288" s="11" t="s">
        <v>349</v>
      </c>
      <c r="C288" s="11" t="s">
        <v>355</v>
      </c>
      <c r="D288" s="3">
        <v>493410583</v>
      </c>
      <c r="E288" s="12">
        <v>44648</v>
      </c>
      <c r="F288" s="12">
        <v>44648</v>
      </c>
      <c r="G288" s="11">
        <v>6955106098</v>
      </c>
      <c r="H288" s="23">
        <v>9637</v>
      </c>
      <c r="I288" s="14">
        <v>1392.02</v>
      </c>
      <c r="J288" s="15">
        <v>44678</v>
      </c>
      <c r="K288" s="27">
        <v>1141</v>
      </c>
      <c r="L288" s="4">
        <v>44665</v>
      </c>
      <c r="M288" s="11">
        <v>-13</v>
      </c>
      <c r="N288" s="16">
        <f t="shared" si="8"/>
        <v>17</v>
      </c>
      <c r="O288" s="2">
        <f t="shared" si="9"/>
        <v>-14833</v>
      </c>
    </row>
    <row r="289" spans="1:15" x14ac:dyDescent="0.25">
      <c r="A289" s="11" t="s">
        <v>204</v>
      </c>
      <c r="B289" s="11" t="s">
        <v>349</v>
      </c>
      <c r="C289" s="11" t="s">
        <v>356</v>
      </c>
      <c r="D289" s="3">
        <v>1881350506</v>
      </c>
      <c r="E289" s="12">
        <v>44656</v>
      </c>
      <c r="F289" s="12">
        <v>44656</v>
      </c>
      <c r="G289" s="11">
        <v>7000818447</v>
      </c>
      <c r="H289" s="23">
        <v>40</v>
      </c>
      <c r="I289" s="14">
        <v>11028.8</v>
      </c>
      <c r="J289" s="15">
        <v>44712</v>
      </c>
      <c r="K289" s="27">
        <v>9040</v>
      </c>
      <c r="L289" s="4">
        <v>44712</v>
      </c>
      <c r="M289" s="11">
        <v>0</v>
      </c>
      <c r="N289" s="16">
        <f t="shared" si="8"/>
        <v>56</v>
      </c>
      <c r="O289" s="2">
        <f t="shared" si="9"/>
        <v>0</v>
      </c>
    </row>
    <row r="290" spans="1:15" x14ac:dyDescent="0.25">
      <c r="A290" s="11" t="s">
        <v>204</v>
      </c>
      <c r="B290" s="11" t="s">
        <v>349</v>
      </c>
      <c r="C290" s="11" t="s">
        <v>119</v>
      </c>
      <c r="D290" s="3">
        <v>1573730486</v>
      </c>
      <c r="E290" s="12">
        <v>44657</v>
      </c>
      <c r="F290" s="12">
        <v>44657</v>
      </c>
      <c r="G290" s="11">
        <v>7006076967</v>
      </c>
      <c r="H290" s="23" t="s">
        <v>120</v>
      </c>
      <c r="I290" s="14">
        <v>3843</v>
      </c>
      <c r="J290" s="15">
        <v>44687</v>
      </c>
      <c r="K290" s="27">
        <v>3150</v>
      </c>
      <c r="L290" s="4">
        <v>44677</v>
      </c>
      <c r="M290" s="11">
        <v>-10</v>
      </c>
      <c r="N290" s="16">
        <f t="shared" si="8"/>
        <v>20</v>
      </c>
      <c r="O290" s="2">
        <f t="shared" si="9"/>
        <v>-31500</v>
      </c>
    </row>
    <row r="291" spans="1:15" x14ac:dyDescent="0.25">
      <c r="A291" s="11" t="s">
        <v>204</v>
      </c>
      <c r="B291" s="11" t="s">
        <v>349</v>
      </c>
      <c r="C291" s="11" t="s">
        <v>74</v>
      </c>
      <c r="D291" s="3">
        <v>6188330150</v>
      </c>
      <c r="E291" s="12">
        <v>44658</v>
      </c>
      <c r="F291" s="12">
        <v>44658</v>
      </c>
      <c r="G291" s="11">
        <v>7012403423</v>
      </c>
      <c r="H291" s="23">
        <v>2116352</v>
      </c>
      <c r="I291" s="14">
        <v>8435.24</v>
      </c>
      <c r="J291" s="15">
        <v>44712</v>
      </c>
      <c r="K291" s="27">
        <v>6914.13</v>
      </c>
      <c r="L291" s="4">
        <v>44708</v>
      </c>
      <c r="M291" s="11">
        <v>-4</v>
      </c>
      <c r="N291" s="16">
        <f t="shared" si="8"/>
        <v>50</v>
      </c>
      <c r="O291" s="2">
        <f t="shared" si="9"/>
        <v>-27656.52</v>
      </c>
    </row>
    <row r="292" spans="1:15" x14ac:dyDescent="0.25">
      <c r="A292" s="11" t="s">
        <v>204</v>
      </c>
      <c r="B292" s="11" t="s">
        <v>349</v>
      </c>
      <c r="C292" s="11" t="s">
        <v>74</v>
      </c>
      <c r="D292" s="3">
        <v>6188330150</v>
      </c>
      <c r="E292" s="12">
        <v>44660</v>
      </c>
      <c r="F292" s="12">
        <v>44660</v>
      </c>
      <c r="G292" s="11">
        <v>7022988886</v>
      </c>
      <c r="H292" s="23">
        <v>2116475</v>
      </c>
      <c r="I292" s="14">
        <v>34.18</v>
      </c>
      <c r="J292" s="15">
        <v>44712</v>
      </c>
      <c r="K292" s="27">
        <v>28.02</v>
      </c>
      <c r="L292" s="4">
        <v>44708</v>
      </c>
      <c r="M292" s="11">
        <v>-4</v>
      </c>
      <c r="N292" s="16">
        <f t="shared" si="8"/>
        <v>48</v>
      </c>
      <c r="O292" s="2">
        <f t="shared" si="9"/>
        <v>-112.08</v>
      </c>
    </row>
    <row r="293" spans="1:15" x14ac:dyDescent="0.25">
      <c r="A293" s="11" t="s">
        <v>204</v>
      </c>
      <c r="B293" s="11" t="s">
        <v>349</v>
      </c>
      <c r="C293" s="11" t="s">
        <v>357</v>
      </c>
      <c r="D293" s="3">
        <v>765870498</v>
      </c>
      <c r="E293" s="12">
        <v>44660</v>
      </c>
      <c r="F293" s="12">
        <v>44660</v>
      </c>
      <c r="G293" s="11">
        <v>7027583547</v>
      </c>
      <c r="H293" s="23" t="s">
        <v>178</v>
      </c>
      <c r="I293" s="14">
        <v>59.15</v>
      </c>
      <c r="J293" s="15">
        <v>44690</v>
      </c>
      <c r="K293" s="27">
        <v>48.48</v>
      </c>
      <c r="L293" s="4">
        <v>44686</v>
      </c>
      <c r="M293" s="11">
        <v>-4</v>
      </c>
      <c r="N293" s="16">
        <f t="shared" si="8"/>
        <v>26</v>
      </c>
      <c r="O293" s="2">
        <f t="shared" si="9"/>
        <v>-193.92</v>
      </c>
    </row>
    <row r="294" spans="1:15" x14ac:dyDescent="0.25">
      <c r="A294" s="11" t="s">
        <v>204</v>
      </c>
      <c r="B294" s="11" t="s">
        <v>349</v>
      </c>
      <c r="C294" s="11" t="s">
        <v>357</v>
      </c>
      <c r="D294" s="3">
        <v>765870498</v>
      </c>
      <c r="E294" s="12">
        <v>44660</v>
      </c>
      <c r="F294" s="12">
        <v>44660</v>
      </c>
      <c r="G294" s="11">
        <v>7027616467</v>
      </c>
      <c r="H294" s="23" t="s">
        <v>176</v>
      </c>
      <c r="I294" s="14">
        <v>286.39999999999998</v>
      </c>
      <c r="J294" s="15">
        <v>44690</v>
      </c>
      <c r="K294" s="27">
        <v>234.75</v>
      </c>
      <c r="L294" s="4">
        <v>44686</v>
      </c>
      <c r="M294" s="11">
        <v>-4</v>
      </c>
      <c r="N294" s="16">
        <f t="shared" si="8"/>
        <v>26</v>
      </c>
      <c r="O294" s="2">
        <f t="shared" si="9"/>
        <v>-939</v>
      </c>
    </row>
    <row r="295" spans="1:15" x14ac:dyDescent="0.25">
      <c r="A295" s="11" t="s">
        <v>204</v>
      </c>
      <c r="B295" s="11" t="s">
        <v>349</v>
      </c>
      <c r="C295" s="11" t="s">
        <v>357</v>
      </c>
      <c r="D295" s="3">
        <v>765870498</v>
      </c>
      <c r="E295" s="12">
        <v>44677</v>
      </c>
      <c r="F295" s="12">
        <v>44677</v>
      </c>
      <c r="G295" s="11">
        <v>7136219112</v>
      </c>
      <c r="H295" s="23" t="s">
        <v>179</v>
      </c>
      <c r="I295" s="14">
        <v>324.81</v>
      </c>
      <c r="J295" s="15">
        <v>44707</v>
      </c>
      <c r="K295" s="27">
        <v>266.24</v>
      </c>
      <c r="L295" s="4">
        <v>44704</v>
      </c>
      <c r="M295" s="11">
        <v>-3</v>
      </c>
      <c r="N295" s="16">
        <f t="shared" si="8"/>
        <v>27</v>
      </c>
      <c r="O295" s="2">
        <f t="shared" si="9"/>
        <v>-798.72</v>
      </c>
    </row>
    <row r="296" spans="1:15" x14ac:dyDescent="0.25">
      <c r="A296" s="11" t="s">
        <v>204</v>
      </c>
      <c r="B296" s="11" t="s">
        <v>349</v>
      </c>
      <c r="C296" s="11" t="s">
        <v>358</v>
      </c>
      <c r="D296" s="3">
        <v>2289740488</v>
      </c>
      <c r="E296" s="12">
        <v>44681</v>
      </c>
      <c r="F296" s="12">
        <v>44681</v>
      </c>
      <c r="G296" s="11">
        <v>7157771110</v>
      </c>
      <c r="H296" s="23" t="s">
        <v>195</v>
      </c>
      <c r="I296" s="14">
        <v>2330.69</v>
      </c>
      <c r="J296" s="15">
        <v>44712</v>
      </c>
      <c r="K296" s="27">
        <v>1910.4</v>
      </c>
      <c r="L296" s="4">
        <v>44711</v>
      </c>
      <c r="M296" s="11">
        <v>-1</v>
      </c>
      <c r="N296" s="16">
        <f t="shared" si="8"/>
        <v>30</v>
      </c>
      <c r="O296" s="2">
        <f t="shared" si="9"/>
        <v>-1910.4</v>
      </c>
    </row>
    <row r="297" spans="1:15" x14ac:dyDescent="0.25">
      <c r="A297" s="11" t="s">
        <v>204</v>
      </c>
      <c r="B297" s="11" t="s">
        <v>349</v>
      </c>
      <c r="C297" s="11" t="s">
        <v>119</v>
      </c>
      <c r="D297" s="3">
        <v>1573730486</v>
      </c>
      <c r="E297" s="12">
        <v>44684</v>
      </c>
      <c r="F297" s="12">
        <v>44684</v>
      </c>
      <c r="G297" s="11">
        <v>7173145977</v>
      </c>
      <c r="H297" s="23" t="s">
        <v>147</v>
      </c>
      <c r="I297" s="14">
        <v>3843</v>
      </c>
      <c r="J297" s="15">
        <v>44714</v>
      </c>
      <c r="K297" s="27">
        <v>3150</v>
      </c>
      <c r="L297" s="4">
        <v>44707</v>
      </c>
      <c r="M297" s="11">
        <v>-7</v>
      </c>
      <c r="N297" s="16">
        <f t="shared" si="8"/>
        <v>23</v>
      </c>
      <c r="O297" s="2">
        <f t="shared" si="9"/>
        <v>-22050</v>
      </c>
    </row>
    <row r="298" spans="1:15" x14ac:dyDescent="0.25">
      <c r="A298" s="11" t="s">
        <v>204</v>
      </c>
      <c r="B298" s="11" t="s">
        <v>349</v>
      </c>
      <c r="C298" s="11" t="s">
        <v>359</v>
      </c>
      <c r="D298" s="3">
        <v>1902310497</v>
      </c>
      <c r="E298" s="12">
        <v>44684</v>
      </c>
      <c r="F298" s="12">
        <v>44684</v>
      </c>
      <c r="G298" s="11">
        <v>7176537864</v>
      </c>
      <c r="H298" s="23">
        <v>81</v>
      </c>
      <c r="I298" s="14">
        <v>34599.199999999997</v>
      </c>
      <c r="J298" s="15">
        <v>44714</v>
      </c>
      <c r="K298" s="27">
        <v>28360</v>
      </c>
      <c r="L298" s="4">
        <v>44708</v>
      </c>
      <c r="M298" s="11">
        <v>-6</v>
      </c>
      <c r="N298" s="16">
        <f t="shared" si="8"/>
        <v>24</v>
      </c>
      <c r="O298" s="2">
        <f t="shared" si="9"/>
        <v>-170160</v>
      </c>
    </row>
    <row r="299" spans="1:15" x14ac:dyDescent="0.25">
      <c r="A299" s="11" t="s">
        <v>204</v>
      </c>
      <c r="B299" s="11" t="s">
        <v>349</v>
      </c>
      <c r="C299" s="11" t="s">
        <v>74</v>
      </c>
      <c r="D299" s="3">
        <v>6188330150</v>
      </c>
      <c r="E299" s="12">
        <v>44690</v>
      </c>
      <c r="F299" s="12">
        <v>44690</v>
      </c>
      <c r="G299" s="11">
        <v>7199874786</v>
      </c>
      <c r="H299" s="23">
        <v>2121353</v>
      </c>
      <c r="I299" s="14">
        <v>9892.5</v>
      </c>
      <c r="J299" s="15">
        <v>44742</v>
      </c>
      <c r="K299" s="27">
        <v>8108.61</v>
      </c>
      <c r="L299" s="4">
        <v>44708</v>
      </c>
      <c r="M299" s="11">
        <v>-34</v>
      </c>
      <c r="N299" s="16">
        <f t="shared" si="8"/>
        <v>18</v>
      </c>
      <c r="O299" s="2">
        <f t="shared" si="9"/>
        <v>-275692.74</v>
      </c>
    </row>
    <row r="300" spans="1:15" x14ac:dyDescent="0.25">
      <c r="A300" s="11" t="s">
        <v>204</v>
      </c>
      <c r="B300" s="11" t="s">
        <v>349</v>
      </c>
      <c r="C300" s="11" t="s">
        <v>300</v>
      </c>
      <c r="D300" s="3">
        <v>2046570426</v>
      </c>
      <c r="E300" s="12">
        <v>44700</v>
      </c>
      <c r="F300" s="12">
        <v>44700</v>
      </c>
      <c r="G300" s="11">
        <v>7294367109</v>
      </c>
      <c r="H300" s="23" t="s">
        <v>38</v>
      </c>
      <c r="I300" s="14">
        <v>7.93</v>
      </c>
      <c r="J300" s="15">
        <v>44731</v>
      </c>
      <c r="K300" s="27">
        <v>6.5</v>
      </c>
      <c r="L300" s="4">
        <v>44729</v>
      </c>
      <c r="M300" s="11">
        <v>-2</v>
      </c>
      <c r="N300" s="16">
        <f t="shared" si="8"/>
        <v>29</v>
      </c>
      <c r="O300" s="2">
        <f t="shared" si="9"/>
        <v>-13</v>
      </c>
    </row>
    <row r="301" spans="1:15" x14ac:dyDescent="0.25">
      <c r="A301" s="11" t="s">
        <v>204</v>
      </c>
      <c r="B301" s="11" t="s">
        <v>349</v>
      </c>
      <c r="C301" s="11" t="s">
        <v>352</v>
      </c>
      <c r="D301" s="3">
        <v>2313821007</v>
      </c>
      <c r="E301" s="12">
        <v>44708</v>
      </c>
      <c r="F301" s="12">
        <v>44708</v>
      </c>
      <c r="G301" s="11">
        <v>7338996319</v>
      </c>
      <c r="H301" s="23" t="s">
        <v>63</v>
      </c>
      <c r="I301" s="14">
        <v>3050</v>
      </c>
      <c r="J301" s="15">
        <v>44738</v>
      </c>
      <c r="K301" s="27">
        <v>2500</v>
      </c>
      <c r="L301" s="4">
        <v>44736</v>
      </c>
      <c r="M301" s="11">
        <v>-2</v>
      </c>
      <c r="N301" s="16">
        <f t="shared" si="8"/>
        <v>28</v>
      </c>
      <c r="O301" s="2">
        <f t="shared" si="9"/>
        <v>-5000</v>
      </c>
    </row>
    <row r="302" spans="1:15" x14ac:dyDescent="0.25">
      <c r="A302" s="11" t="s">
        <v>204</v>
      </c>
      <c r="B302" s="11" t="s">
        <v>349</v>
      </c>
      <c r="C302" s="11" t="s">
        <v>358</v>
      </c>
      <c r="D302" s="3">
        <v>2289740488</v>
      </c>
      <c r="E302" s="12">
        <v>44712</v>
      </c>
      <c r="F302" s="12">
        <v>44712</v>
      </c>
      <c r="G302" s="11">
        <v>7361341726</v>
      </c>
      <c r="H302" s="23" t="s">
        <v>88</v>
      </c>
      <c r="I302" s="14">
        <v>577.85</v>
      </c>
      <c r="J302" s="15">
        <v>44742</v>
      </c>
      <c r="K302" s="27">
        <v>473.65</v>
      </c>
      <c r="L302" s="4">
        <v>44740</v>
      </c>
      <c r="M302" s="11">
        <v>-2</v>
      </c>
      <c r="N302" s="16">
        <f t="shared" si="8"/>
        <v>28</v>
      </c>
      <c r="O302" s="2">
        <f t="shared" si="9"/>
        <v>-947.3</v>
      </c>
    </row>
    <row r="303" spans="1:15" x14ac:dyDescent="0.25">
      <c r="A303" s="11" t="s">
        <v>204</v>
      </c>
      <c r="B303" s="11" t="s">
        <v>349</v>
      </c>
      <c r="C303" s="11" t="s">
        <v>119</v>
      </c>
      <c r="D303" s="3">
        <v>1573730486</v>
      </c>
      <c r="E303" s="12">
        <v>44714</v>
      </c>
      <c r="F303" s="12">
        <v>44714</v>
      </c>
      <c r="G303" s="11">
        <v>7370226056</v>
      </c>
      <c r="H303" s="23" t="s">
        <v>161</v>
      </c>
      <c r="I303" s="14">
        <v>3843</v>
      </c>
      <c r="J303" s="15">
        <v>44744</v>
      </c>
      <c r="K303" s="27">
        <v>3150</v>
      </c>
      <c r="L303" s="4">
        <v>44742</v>
      </c>
      <c r="M303" s="11">
        <v>-2</v>
      </c>
      <c r="N303" s="16">
        <f t="shared" si="8"/>
        <v>28</v>
      </c>
      <c r="O303" s="2">
        <f t="shared" si="9"/>
        <v>-6300</v>
      </c>
    </row>
    <row r="304" spans="1:15" x14ac:dyDescent="0.25">
      <c r="D304" s="5"/>
      <c r="E304" s="5"/>
      <c r="F304" s="5"/>
      <c r="H304" s="24"/>
      <c r="I304" s="18"/>
      <c r="J304" s="6"/>
      <c r="K304" s="29"/>
      <c r="N304" s="6"/>
    </row>
    <row r="305" spans="4:15" x14ac:dyDescent="0.25">
      <c r="D305" s="5"/>
      <c r="E305" s="5"/>
      <c r="F305" s="5"/>
      <c r="H305" s="24"/>
      <c r="I305" s="18"/>
      <c r="J305" s="6"/>
      <c r="K305" s="32">
        <f>SUM(K2:K304)</f>
        <v>4027892.6299999994</v>
      </c>
      <c r="N305" s="6"/>
      <c r="O305" s="2">
        <f>SUM(O2:O304)</f>
        <v>-122460253.65999994</v>
      </c>
    </row>
    <row r="306" spans="4:15" x14ac:dyDescent="0.25">
      <c r="D306" s="5"/>
      <c r="E306" s="5"/>
      <c r="F306" s="5"/>
      <c r="H306" s="24"/>
      <c r="I306" s="18"/>
      <c r="J306" s="6"/>
      <c r="K306" s="29"/>
      <c r="N306" s="6"/>
    </row>
    <row r="307" spans="4:15" ht="42.75" customHeight="1" x14ac:dyDescent="0.25">
      <c r="D307" s="5"/>
      <c r="E307" s="5"/>
      <c r="F307" s="5"/>
      <c r="H307" s="24"/>
      <c r="I307" s="18"/>
      <c r="J307" s="6"/>
      <c r="K307" s="30" t="s">
        <v>199</v>
      </c>
      <c r="L307" s="31"/>
      <c r="M307" s="19">
        <f>O305/K305</f>
        <v>-30.403058102370508</v>
      </c>
    </row>
  </sheetData>
  <mergeCells count="1">
    <mergeCell ref="K307:L30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Foglio2</vt:lpstr>
      <vt:lpstr>Foglio3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Miggiano, Francesca</dc:creator>
  <cp:lastModifiedBy>Miggiano, Francesca</cp:lastModifiedBy>
  <dcterms:created xsi:type="dcterms:W3CDTF">2022-07-26T12:13:12Z</dcterms:created>
  <dcterms:modified xsi:type="dcterms:W3CDTF">2022-07-27T08:35:58Z</dcterms:modified>
</cp:coreProperties>
</file>