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15" yWindow="885" windowWidth="21075" windowHeight="10050"/>
  </bookViews>
  <sheets>
    <sheet name="REPORT ITP - Fatture Incluse - " sheetId="1" r:id="rId1"/>
  </sheets>
  <definedNames>
    <definedName name="_xlnm._FilterDatabase" localSheetId="0" hidden="1">'REPORT ITP - Fatture Incluse - '!$A$1:$Q$366</definedName>
  </definedNames>
  <calcPr calcId="144525"/>
</workbook>
</file>

<file path=xl/calcChain.xml><?xml version="1.0" encoding="utf-8"?>
<calcChain xmlns="http://schemas.openxmlformats.org/spreadsheetml/2006/main">
  <c r="M368" i="1" l="1"/>
  <c r="G373" i="1" s="1"/>
  <c r="K368" i="1" l="1"/>
  <c r="O3" i="1"/>
  <c r="O4" i="1"/>
  <c r="O5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O102" i="1"/>
  <c r="O103" i="1"/>
  <c r="O104" i="1"/>
  <c r="O105" i="1"/>
  <c r="O106" i="1"/>
  <c r="O107" i="1"/>
  <c r="O108" i="1"/>
  <c r="O109" i="1"/>
  <c r="O110" i="1"/>
  <c r="O111" i="1"/>
  <c r="O112" i="1"/>
  <c r="O113" i="1"/>
  <c r="O114" i="1"/>
  <c r="O115" i="1"/>
  <c r="O116" i="1"/>
  <c r="O117" i="1"/>
  <c r="O118" i="1"/>
  <c r="O119" i="1"/>
  <c r="O120" i="1"/>
  <c r="O121" i="1"/>
  <c r="O122" i="1"/>
  <c r="O123" i="1"/>
  <c r="O124" i="1"/>
  <c r="O125" i="1"/>
  <c r="O126" i="1"/>
  <c r="O127" i="1"/>
  <c r="O128" i="1"/>
  <c r="O129" i="1"/>
  <c r="O130" i="1"/>
  <c r="O131" i="1"/>
  <c r="O132" i="1"/>
  <c r="O133" i="1"/>
  <c r="O134" i="1"/>
  <c r="O135" i="1"/>
  <c r="O136" i="1"/>
  <c r="O137" i="1"/>
  <c r="O138" i="1"/>
  <c r="O139" i="1"/>
  <c r="O140" i="1"/>
  <c r="O141" i="1"/>
  <c r="O142" i="1"/>
  <c r="O143" i="1"/>
  <c r="O144" i="1"/>
  <c r="O145" i="1"/>
  <c r="O146" i="1"/>
  <c r="O147" i="1"/>
  <c r="O148" i="1"/>
  <c r="O149" i="1"/>
  <c r="O150" i="1"/>
  <c r="O151" i="1"/>
  <c r="O152" i="1"/>
  <c r="O153" i="1"/>
  <c r="O154" i="1"/>
  <c r="O155" i="1"/>
  <c r="O156" i="1"/>
  <c r="O157" i="1"/>
  <c r="O158" i="1"/>
  <c r="O159" i="1"/>
  <c r="O160" i="1"/>
  <c r="O161" i="1"/>
  <c r="O162" i="1"/>
  <c r="O163" i="1"/>
  <c r="O164" i="1"/>
  <c r="O165" i="1"/>
  <c r="O166" i="1"/>
  <c r="O167" i="1"/>
  <c r="O168" i="1"/>
  <c r="O169" i="1"/>
  <c r="O170" i="1"/>
  <c r="O171" i="1"/>
  <c r="O172" i="1"/>
  <c r="O173" i="1"/>
  <c r="O174" i="1"/>
  <c r="O175" i="1"/>
  <c r="O176" i="1"/>
  <c r="O177" i="1"/>
  <c r="O178" i="1"/>
  <c r="O179" i="1"/>
  <c r="O180" i="1"/>
  <c r="O181" i="1"/>
  <c r="O182" i="1"/>
  <c r="O183" i="1"/>
  <c r="O184" i="1"/>
  <c r="O185" i="1"/>
  <c r="O186" i="1"/>
  <c r="O187" i="1"/>
  <c r="O188" i="1"/>
  <c r="O189" i="1"/>
  <c r="O190" i="1"/>
  <c r="O191" i="1"/>
  <c r="O192" i="1"/>
  <c r="O193" i="1"/>
  <c r="O194" i="1"/>
  <c r="O195" i="1"/>
  <c r="O196" i="1"/>
  <c r="O197" i="1"/>
  <c r="O198" i="1"/>
  <c r="O199" i="1"/>
  <c r="O200" i="1"/>
  <c r="O201" i="1"/>
  <c r="O202" i="1"/>
  <c r="O203" i="1"/>
  <c r="O204" i="1"/>
  <c r="O205" i="1"/>
  <c r="O206" i="1"/>
  <c r="O207" i="1"/>
  <c r="O208" i="1"/>
  <c r="O209" i="1"/>
  <c r="O210" i="1"/>
  <c r="O211" i="1"/>
  <c r="O212" i="1"/>
  <c r="O213" i="1"/>
  <c r="O214" i="1"/>
  <c r="O215" i="1"/>
  <c r="O216" i="1"/>
  <c r="O217" i="1"/>
  <c r="O218" i="1"/>
  <c r="O219" i="1"/>
  <c r="O220" i="1"/>
  <c r="O221" i="1"/>
  <c r="O222" i="1"/>
  <c r="O223" i="1"/>
  <c r="O224" i="1"/>
  <c r="O225" i="1"/>
  <c r="O226" i="1"/>
  <c r="O227" i="1"/>
  <c r="O228" i="1"/>
  <c r="O229" i="1"/>
  <c r="O230" i="1"/>
  <c r="O231" i="1"/>
  <c r="O232" i="1"/>
  <c r="O233" i="1"/>
  <c r="O234" i="1"/>
  <c r="O235" i="1"/>
  <c r="O236" i="1"/>
  <c r="O237" i="1"/>
  <c r="O238" i="1"/>
  <c r="O239" i="1"/>
  <c r="O240" i="1"/>
  <c r="O241" i="1"/>
  <c r="O242" i="1"/>
  <c r="O243" i="1"/>
  <c r="O244" i="1"/>
  <c r="O245" i="1"/>
  <c r="O246" i="1"/>
  <c r="O247" i="1"/>
  <c r="O248" i="1"/>
  <c r="O249" i="1"/>
  <c r="O250" i="1"/>
  <c r="O251" i="1"/>
  <c r="O252" i="1"/>
  <c r="O253" i="1"/>
  <c r="O254" i="1"/>
  <c r="O255" i="1"/>
  <c r="O256" i="1"/>
  <c r="O257" i="1"/>
  <c r="O258" i="1"/>
  <c r="O259" i="1"/>
  <c r="O260" i="1"/>
  <c r="O261" i="1"/>
  <c r="O262" i="1"/>
  <c r="O263" i="1"/>
  <c r="O264" i="1"/>
  <c r="O265" i="1"/>
  <c r="O266" i="1"/>
  <c r="O267" i="1"/>
  <c r="O268" i="1"/>
  <c r="O269" i="1"/>
  <c r="O270" i="1"/>
  <c r="O271" i="1"/>
  <c r="O272" i="1"/>
  <c r="O273" i="1"/>
  <c r="O274" i="1"/>
  <c r="O275" i="1"/>
  <c r="O276" i="1"/>
  <c r="O277" i="1"/>
  <c r="O278" i="1"/>
  <c r="O279" i="1"/>
  <c r="O280" i="1"/>
  <c r="O281" i="1"/>
  <c r="O282" i="1"/>
  <c r="O283" i="1"/>
  <c r="O284" i="1"/>
  <c r="O285" i="1"/>
  <c r="O286" i="1"/>
  <c r="O287" i="1"/>
  <c r="O288" i="1"/>
  <c r="O289" i="1"/>
  <c r="O290" i="1"/>
  <c r="O291" i="1"/>
  <c r="O292" i="1"/>
  <c r="O293" i="1"/>
  <c r="O294" i="1"/>
  <c r="O295" i="1"/>
  <c r="O296" i="1"/>
  <c r="O297" i="1"/>
  <c r="O298" i="1"/>
  <c r="O299" i="1"/>
  <c r="O300" i="1"/>
  <c r="O301" i="1"/>
  <c r="O302" i="1"/>
  <c r="O303" i="1"/>
  <c r="O304" i="1"/>
  <c r="O305" i="1"/>
  <c r="O306" i="1"/>
  <c r="O307" i="1"/>
  <c r="O308" i="1"/>
  <c r="O309" i="1"/>
  <c r="O310" i="1"/>
  <c r="O311" i="1"/>
  <c r="O312" i="1"/>
  <c r="O313" i="1"/>
  <c r="O314" i="1"/>
  <c r="O315" i="1"/>
  <c r="O316" i="1"/>
  <c r="O317" i="1"/>
  <c r="O318" i="1"/>
  <c r="O319" i="1"/>
  <c r="O320" i="1"/>
  <c r="O321" i="1"/>
  <c r="O322" i="1"/>
  <c r="O323" i="1"/>
  <c r="O324" i="1"/>
  <c r="O325" i="1"/>
  <c r="O326" i="1"/>
  <c r="O327" i="1"/>
  <c r="O328" i="1"/>
  <c r="O329" i="1"/>
  <c r="O330" i="1"/>
  <c r="O331" i="1"/>
  <c r="O332" i="1"/>
  <c r="O333" i="1"/>
  <c r="O334" i="1"/>
  <c r="O335" i="1"/>
  <c r="O336" i="1"/>
  <c r="O337" i="1"/>
  <c r="O338" i="1"/>
  <c r="O339" i="1"/>
  <c r="O340" i="1"/>
  <c r="O341" i="1"/>
  <c r="O342" i="1"/>
  <c r="O343" i="1"/>
  <c r="O344" i="1"/>
  <c r="O345" i="1"/>
  <c r="O346" i="1"/>
  <c r="O347" i="1"/>
  <c r="O348" i="1"/>
  <c r="O349" i="1"/>
  <c r="O350" i="1"/>
  <c r="O351" i="1"/>
  <c r="O352" i="1"/>
  <c r="O353" i="1"/>
  <c r="O354" i="1"/>
  <c r="O355" i="1"/>
  <c r="O356" i="1"/>
  <c r="O357" i="1"/>
  <c r="O358" i="1"/>
  <c r="O359" i="1"/>
  <c r="O360" i="1"/>
  <c r="O361" i="1"/>
  <c r="O362" i="1"/>
  <c r="O363" i="1"/>
  <c r="O364" i="1"/>
  <c r="O365" i="1"/>
  <c r="O366" i="1"/>
  <c r="O2" i="1"/>
  <c r="N3" i="1"/>
  <c r="P3" i="1" s="1"/>
  <c r="N4" i="1"/>
  <c r="P4" i="1" s="1"/>
  <c r="N5" i="1"/>
  <c r="P5" i="1" s="1"/>
  <c r="N6" i="1"/>
  <c r="P6" i="1" s="1"/>
  <c r="N7" i="1"/>
  <c r="P7" i="1" s="1"/>
  <c r="N8" i="1"/>
  <c r="P8" i="1" s="1"/>
  <c r="N9" i="1"/>
  <c r="P9" i="1" s="1"/>
  <c r="N10" i="1"/>
  <c r="P10" i="1" s="1"/>
  <c r="N11" i="1"/>
  <c r="P11" i="1" s="1"/>
  <c r="N12" i="1"/>
  <c r="P12" i="1" s="1"/>
  <c r="N13" i="1"/>
  <c r="P13" i="1" s="1"/>
  <c r="N14" i="1"/>
  <c r="P14" i="1" s="1"/>
  <c r="N15" i="1"/>
  <c r="P15" i="1" s="1"/>
  <c r="N16" i="1"/>
  <c r="P16" i="1" s="1"/>
  <c r="N17" i="1"/>
  <c r="P17" i="1" s="1"/>
  <c r="N18" i="1"/>
  <c r="P18" i="1" s="1"/>
  <c r="N19" i="1"/>
  <c r="P19" i="1" s="1"/>
  <c r="N20" i="1"/>
  <c r="P20" i="1" s="1"/>
  <c r="N21" i="1"/>
  <c r="P21" i="1" s="1"/>
  <c r="N22" i="1"/>
  <c r="P22" i="1" s="1"/>
  <c r="N23" i="1"/>
  <c r="P23" i="1" s="1"/>
  <c r="N24" i="1"/>
  <c r="P24" i="1" s="1"/>
  <c r="N25" i="1"/>
  <c r="P25" i="1" s="1"/>
  <c r="N26" i="1"/>
  <c r="P26" i="1" s="1"/>
  <c r="N27" i="1"/>
  <c r="P27" i="1" s="1"/>
  <c r="N28" i="1"/>
  <c r="P28" i="1" s="1"/>
  <c r="N29" i="1"/>
  <c r="P29" i="1" s="1"/>
  <c r="N30" i="1"/>
  <c r="P30" i="1" s="1"/>
  <c r="N31" i="1"/>
  <c r="P31" i="1" s="1"/>
  <c r="N32" i="1"/>
  <c r="P32" i="1" s="1"/>
  <c r="N33" i="1"/>
  <c r="P33" i="1" s="1"/>
  <c r="N34" i="1"/>
  <c r="P34" i="1" s="1"/>
  <c r="N35" i="1"/>
  <c r="P35" i="1" s="1"/>
  <c r="N36" i="1"/>
  <c r="P36" i="1" s="1"/>
  <c r="N37" i="1"/>
  <c r="P37" i="1" s="1"/>
  <c r="N38" i="1"/>
  <c r="P38" i="1" s="1"/>
  <c r="N39" i="1"/>
  <c r="P39" i="1" s="1"/>
  <c r="N40" i="1"/>
  <c r="P40" i="1" s="1"/>
  <c r="N41" i="1"/>
  <c r="P41" i="1" s="1"/>
  <c r="N42" i="1"/>
  <c r="P42" i="1" s="1"/>
  <c r="N43" i="1"/>
  <c r="P43" i="1" s="1"/>
  <c r="N44" i="1"/>
  <c r="P44" i="1" s="1"/>
  <c r="N45" i="1"/>
  <c r="P45" i="1" s="1"/>
  <c r="N46" i="1"/>
  <c r="P46" i="1" s="1"/>
  <c r="N47" i="1"/>
  <c r="P47" i="1" s="1"/>
  <c r="N48" i="1"/>
  <c r="P48" i="1" s="1"/>
  <c r="N49" i="1"/>
  <c r="P49" i="1" s="1"/>
  <c r="N50" i="1"/>
  <c r="P50" i="1" s="1"/>
  <c r="N51" i="1"/>
  <c r="P51" i="1" s="1"/>
  <c r="N52" i="1"/>
  <c r="P52" i="1" s="1"/>
  <c r="N53" i="1"/>
  <c r="P53" i="1" s="1"/>
  <c r="N54" i="1"/>
  <c r="P54" i="1" s="1"/>
  <c r="N55" i="1"/>
  <c r="P55" i="1" s="1"/>
  <c r="N56" i="1"/>
  <c r="P56" i="1" s="1"/>
  <c r="N57" i="1"/>
  <c r="P57" i="1" s="1"/>
  <c r="N58" i="1"/>
  <c r="P58" i="1" s="1"/>
  <c r="N59" i="1"/>
  <c r="P59" i="1" s="1"/>
  <c r="N60" i="1"/>
  <c r="P60" i="1" s="1"/>
  <c r="N61" i="1"/>
  <c r="P61" i="1" s="1"/>
  <c r="N62" i="1"/>
  <c r="P62" i="1" s="1"/>
  <c r="N63" i="1"/>
  <c r="P63" i="1" s="1"/>
  <c r="N64" i="1"/>
  <c r="P64" i="1" s="1"/>
  <c r="N65" i="1"/>
  <c r="P65" i="1" s="1"/>
  <c r="N66" i="1"/>
  <c r="P66" i="1" s="1"/>
  <c r="N67" i="1"/>
  <c r="P67" i="1" s="1"/>
  <c r="N68" i="1"/>
  <c r="P68" i="1" s="1"/>
  <c r="N69" i="1"/>
  <c r="P69" i="1" s="1"/>
  <c r="N70" i="1"/>
  <c r="P70" i="1" s="1"/>
  <c r="N71" i="1"/>
  <c r="P71" i="1" s="1"/>
  <c r="N72" i="1"/>
  <c r="P72" i="1" s="1"/>
  <c r="N73" i="1"/>
  <c r="P73" i="1" s="1"/>
  <c r="N74" i="1"/>
  <c r="P74" i="1" s="1"/>
  <c r="N75" i="1"/>
  <c r="P75" i="1" s="1"/>
  <c r="N76" i="1"/>
  <c r="P76" i="1" s="1"/>
  <c r="N77" i="1"/>
  <c r="P77" i="1" s="1"/>
  <c r="N78" i="1"/>
  <c r="P78" i="1" s="1"/>
  <c r="N79" i="1"/>
  <c r="P79" i="1" s="1"/>
  <c r="N80" i="1"/>
  <c r="P80" i="1" s="1"/>
  <c r="N81" i="1"/>
  <c r="P81" i="1" s="1"/>
  <c r="N82" i="1"/>
  <c r="P82" i="1" s="1"/>
  <c r="N83" i="1"/>
  <c r="P83" i="1" s="1"/>
  <c r="N84" i="1"/>
  <c r="P84" i="1" s="1"/>
  <c r="N85" i="1"/>
  <c r="P85" i="1" s="1"/>
  <c r="N86" i="1"/>
  <c r="P86" i="1" s="1"/>
  <c r="N87" i="1"/>
  <c r="P87" i="1" s="1"/>
  <c r="N88" i="1"/>
  <c r="P88" i="1" s="1"/>
  <c r="N89" i="1"/>
  <c r="P89" i="1" s="1"/>
  <c r="N90" i="1"/>
  <c r="P90" i="1" s="1"/>
  <c r="N91" i="1"/>
  <c r="P91" i="1" s="1"/>
  <c r="N92" i="1"/>
  <c r="P92" i="1" s="1"/>
  <c r="N93" i="1"/>
  <c r="P93" i="1" s="1"/>
  <c r="N94" i="1"/>
  <c r="P94" i="1" s="1"/>
  <c r="N95" i="1"/>
  <c r="P95" i="1" s="1"/>
  <c r="N96" i="1"/>
  <c r="P96" i="1" s="1"/>
  <c r="N97" i="1"/>
  <c r="P97" i="1" s="1"/>
  <c r="N98" i="1"/>
  <c r="P98" i="1" s="1"/>
  <c r="N99" i="1"/>
  <c r="P99" i="1" s="1"/>
  <c r="N100" i="1"/>
  <c r="P100" i="1" s="1"/>
  <c r="N101" i="1"/>
  <c r="P101" i="1" s="1"/>
  <c r="N102" i="1"/>
  <c r="P102" i="1" s="1"/>
  <c r="N103" i="1"/>
  <c r="P103" i="1" s="1"/>
  <c r="N104" i="1"/>
  <c r="P104" i="1" s="1"/>
  <c r="N105" i="1"/>
  <c r="P105" i="1" s="1"/>
  <c r="N106" i="1"/>
  <c r="P106" i="1" s="1"/>
  <c r="N107" i="1"/>
  <c r="P107" i="1" s="1"/>
  <c r="N108" i="1"/>
  <c r="P108" i="1" s="1"/>
  <c r="N109" i="1"/>
  <c r="P109" i="1" s="1"/>
  <c r="N110" i="1"/>
  <c r="P110" i="1" s="1"/>
  <c r="N111" i="1"/>
  <c r="P111" i="1" s="1"/>
  <c r="N112" i="1"/>
  <c r="P112" i="1" s="1"/>
  <c r="N113" i="1"/>
  <c r="P113" i="1" s="1"/>
  <c r="N114" i="1"/>
  <c r="P114" i="1" s="1"/>
  <c r="N115" i="1"/>
  <c r="P115" i="1" s="1"/>
  <c r="N116" i="1"/>
  <c r="P116" i="1" s="1"/>
  <c r="N117" i="1"/>
  <c r="P117" i="1" s="1"/>
  <c r="N118" i="1"/>
  <c r="P118" i="1" s="1"/>
  <c r="N119" i="1"/>
  <c r="P119" i="1" s="1"/>
  <c r="N120" i="1"/>
  <c r="P120" i="1" s="1"/>
  <c r="N121" i="1"/>
  <c r="P121" i="1" s="1"/>
  <c r="N122" i="1"/>
  <c r="P122" i="1" s="1"/>
  <c r="N123" i="1"/>
  <c r="P123" i="1" s="1"/>
  <c r="N124" i="1"/>
  <c r="P124" i="1" s="1"/>
  <c r="N125" i="1"/>
  <c r="P125" i="1" s="1"/>
  <c r="N126" i="1"/>
  <c r="P126" i="1" s="1"/>
  <c r="N127" i="1"/>
  <c r="P127" i="1" s="1"/>
  <c r="N128" i="1"/>
  <c r="P128" i="1" s="1"/>
  <c r="N129" i="1"/>
  <c r="P129" i="1" s="1"/>
  <c r="N130" i="1"/>
  <c r="P130" i="1" s="1"/>
  <c r="N131" i="1"/>
  <c r="P131" i="1" s="1"/>
  <c r="N132" i="1"/>
  <c r="P132" i="1" s="1"/>
  <c r="N133" i="1"/>
  <c r="P133" i="1" s="1"/>
  <c r="N134" i="1"/>
  <c r="P134" i="1" s="1"/>
  <c r="N135" i="1"/>
  <c r="P135" i="1" s="1"/>
  <c r="N136" i="1"/>
  <c r="P136" i="1" s="1"/>
  <c r="N137" i="1"/>
  <c r="P137" i="1" s="1"/>
  <c r="N138" i="1"/>
  <c r="P138" i="1" s="1"/>
  <c r="N139" i="1"/>
  <c r="P139" i="1" s="1"/>
  <c r="N140" i="1"/>
  <c r="P140" i="1" s="1"/>
  <c r="N141" i="1"/>
  <c r="P141" i="1" s="1"/>
  <c r="N142" i="1"/>
  <c r="P142" i="1" s="1"/>
  <c r="N143" i="1"/>
  <c r="P143" i="1" s="1"/>
  <c r="N144" i="1"/>
  <c r="P144" i="1" s="1"/>
  <c r="N145" i="1"/>
  <c r="P145" i="1" s="1"/>
  <c r="N146" i="1"/>
  <c r="P146" i="1" s="1"/>
  <c r="N147" i="1"/>
  <c r="P147" i="1" s="1"/>
  <c r="N148" i="1"/>
  <c r="P148" i="1" s="1"/>
  <c r="N149" i="1"/>
  <c r="P149" i="1" s="1"/>
  <c r="N150" i="1"/>
  <c r="P150" i="1" s="1"/>
  <c r="N151" i="1"/>
  <c r="P151" i="1" s="1"/>
  <c r="N152" i="1"/>
  <c r="P152" i="1" s="1"/>
  <c r="N153" i="1"/>
  <c r="P153" i="1" s="1"/>
  <c r="N154" i="1"/>
  <c r="P154" i="1" s="1"/>
  <c r="N155" i="1"/>
  <c r="P155" i="1" s="1"/>
  <c r="N156" i="1"/>
  <c r="P156" i="1" s="1"/>
  <c r="N157" i="1"/>
  <c r="P157" i="1" s="1"/>
  <c r="N158" i="1"/>
  <c r="P158" i="1" s="1"/>
  <c r="N159" i="1"/>
  <c r="P159" i="1" s="1"/>
  <c r="N160" i="1"/>
  <c r="P160" i="1" s="1"/>
  <c r="N161" i="1"/>
  <c r="P161" i="1" s="1"/>
  <c r="N162" i="1"/>
  <c r="P162" i="1" s="1"/>
  <c r="N163" i="1"/>
  <c r="P163" i="1" s="1"/>
  <c r="N164" i="1"/>
  <c r="P164" i="1" s="1"/>
  <c r="N165" i="1"/>
  <c r="P165" i="1" s="1"/>
  <c r="N166" i="1"/>
  <c r="P166" i="1" s="1"/>
  <c r="N167" i="1"/>
  <c r="P167" i="1" s="1"/>
  <c r="N168" i="1"/>
  <c r="P168" i="1" s="1"/>
  <c r="N169" i="1"/>
  <c r="P169" i="1" s="1"/>
  <c r="N170" i="1"/>
  <c r="P170" i="1" s="1"/>
  <c r="N171" i="1"/>
  <c r="P171" i="1" s="1"/>
  <c r="N172" i="1"/>
  <c r="P172" i="1" s="1"/>
  <c r="N173" i="1"/>
  <c r="P173" i="1" s="1"/>
  <c r="N174" i="1"/>
  <c r="P174" i="1" s="1"/>
  <c r="N175" i="1"/>
  <c r="P175" i="1" s="1"/>
  <c r="N176" i="1"/>
  <c r="P176" i="1" s="1"/>
  <c r="N177" i="1"/>
  <c r="P177" i="1" s="1"/>
  <c r="N178" i="1"/>
  <c r="P178" i="1" s="1"/>
  <c r="N179" i="1"/>
  <c r="P179" i="1" s="1"/>
  <c r="N180" i="1"/>
  <c r="P180" i="1" s="1"/>
  <c r="N181" i="1"/>
  <c r="P181" i="1" s="1"/>
  <c r="N182" i="1"/>
  <c r="P182" i="1" s="1"/>
  <c r="N183" i="1"/>
  <c r="P183" i="1" s="1"/>
  <c r="N184" i="1"/>
  <c r="P184" i="1" s="1"/>
  <c r="N185" i="1"/>
  <c r="P185" i="1" s="1"/>
  <c r="N186" i="1"/>
  <c r="P186" i="1" s="1"/>
  <c r="N187" i="1"/>
  <c r="P187" i="1" s="1"/>
  <c r="N188" i="1"/>
  <c r="P188" i="1" s="1"/>
  <c r="N189" i="1"/>
  <c r="P189" i="1" s="1"/>
  <c r="N190" i="1"/>
  <c r="P190" i="1" s="1"/>
  <c r="N191" i="1"/>
  <c r="P191" i="1" s="1"/>
  <c r="N192" i="1"/>
  <c r="P192" i="1" s="1"/>
  <c r="N193" i="1"/>
  <c r="P193" i="1" s="1"/>
  <c r="N194" i="1"/>
  <c r="P194" i="1" s="1"/>
  <c r="N195" i="1"/>
  <c r="P195" i="1" s="1"/>
  <c r="N196" i="1"/>
  <c r="P196" i="1" s="1"/>
  <c r="N197" i="1"/>
  <c r="P197" i="1" s="1"/>
  <c r="N198" i="1"/>
  <c r="P198" i="1" s="1"/>
  <c r="N199" i="1"/>
  <c r="P199" i="1" s="1"/>
  <c r="N200" i="1"/>
  <c r="P200" i="1" s="1"/>
  <c r="N201" i="1"/>
  <c r="P201" i="1" s="1"/>
  <c r="N202" i="1"/>
  <c r="P202" i="1" s="1"/>
  <c r="N203" i="1"/>
  <c r="P203" i="1" s="1"/>
  <c r="N204" i="1"/>
  <c r="P204" i="1" s="1"/>
  <c r="N205" i="1"/>
  <c r="P205" i="1" s="1"/>
  <c r="N206" i="1"/>
  <c r="P206" i="1" s="1"/>
  <c r="N207" i="1"/>
  <c r="P207" i="1" s="1"/>
  <c r="N208" i="1"/>
  <c r="P208" i="1" s="1"/>
  <c r="N209" i="1"/>
  <c r="P209" i="1" s="1"/>
  <c r="N210" i="1"/>
  <c r="P210" i="1" s="1"/>
  <c r="N211" i="1"/>
  <c r="P211" i="1" s="1"/>
  <c r="N212" i="1"/>
  <c r="P212" i="1" s="1"/>
  <c r="N213" i="1"/>
  <c r="P213" i="1" s="1"/>
  <c r="N214" i="1"/>
  <c r="P214" i="1" s="1"/>
  <c r="N215" i="1"/>
  <c r="P215" i="1" s="1"/>
  <c r="N216" i="1"/>
  <c r="P216" i="1" s="1"/>
  <c r="N217" i="1"/>
  <c r="P217" i="1" s="1"/>
  <c r="N218" i="1"/>
  <c r="P218" i="1" s="1"/>
  <c r="N219" i="1"/>
  <c r="P219" i="1" s="1"/>
  <c r="N220" i="1"/>
  <c r="P220" i="1" s="1"/>
  <c r="N221" i="1"/>
  <c r="P221" i="1" s="1"/>
  <c r="N222" i="1"/>
  <c r="P222" i="1" s="1"/>
  <c r="N223" i="1"/>
  <c r="P223" i="1" s="1"/>
  <c r="N224" i="1"/>
  <c r="P224" i="1" s="1"/>
  <c r="N225" i="1"/>
  <c r="P225" i="1" s="1"/>
  <c r="N226" i="1"/>
  <c r="P226" i="1" s="1"/>
  <c r="N227" i="1"/>
  <c r="P227" i="1" s="1"/>
  <c r="N228" i="1"/>
  <c r="P228" i="1" s="1"/>
  <c r="N229" i="1"/>
  <c r="P229" i="1" s="1"/>
  <c r="N230" i="1"/>
  <c r="P230" i="1" s="1"/>
  <c r="N231" i="1"/>
  <c r="P231" i="1" s="1"/>
  <c r="N232" i="1"/>
  <c r="P232" i="1" s="1"/>
  <c r="N233" i="1"/>
  <c r="P233" i="1" s="1"/>
  <c r="N234" i="1"/>
  <c r="P234" i="1" s="1"/>
  <c r="N235" i="1"/>
  <c r="P235" i="1" s="1"/>
  <c r="N236" i="1"/>
  <c r="P236" i="1" s="1"/>
  <c r="N237" i="1"/>
  <c r="P237" i="1" s="1"/>
  <c r="N238" i="1"/>
  <c r="P238" i="1" s="1"/>
  <c r="N239" i="1"/>
  <c r="P239" i="1" s="1"/>
  <c r="N240" i="1"/>
  <c r="P240" i="1" s="1"/>
  <c r="N241" i="1"/>
  <c r="P241" i="1" s="1"/>
  <c r="N242" i="1"/>
  <c r="P242" i="1" s="1"/>
  <c r="N243" i="1"/>
  <c r="P243" i="1" s="1"/>
  <c r="N244" i="1"/>
  <c r="P244" i="1" s="1"/>
  <c r="N245" i="1"/>
  <c r="P245" i="1" s="1"/>
  <c r="N246" i="1"/>
  <c r="P246" i="1" s="1"/>
  <c r="N247" i="1"/>
  <c r="P247" i="1" s="1"/>
  <c r="N248" i="1"/>
  <c r="P248" i="1" s="1"/>
  <c r="N249" i="1"/>
  <c r="P249" i="1" s="1"/>
  <c r="N250" i="1"/>
  <c r="P250" i="1" s="1"/>
  <c r="N251" i="1"/>
  <c r="P251" i="1" s="1"/>
  <c r="N252" i="1"/>
  <c r="P252" i="1" s="1"/>
  <c r="N253" i="1"/>
  <c r="P253" i="1" s="1"/>
  <c r="N254" i="1"/>
  <c r="P254" i="1" s="1"/>
  <c r="N255" i="1"/>
  <c r="P255" i="1" s="1"/>
  <c r="N256" i="1"/>
  <c r="P256" i="1" s="1"/>
  <c r="N257" i="1"/>
  <c r="P257" i="1" s="1"/>
  <c r="N258" i="1"/>
  <c r="P258" i="1" s="1"/>
  <c r="N259" i="1"/>
  <c r="P259" i="1" s="1"/>
  <c r="N260" i="1"/>
  <c r="P260" i="1" s="1"/>
  <c r="N261" i="1"/>
  <c r="P261" i="1" s="1"/>
  <c r="N262" i="1"/>
  <c r="P262" i="1" s="1"/>
  <c r="N263" i="1"/>
  <c r="P263" i="1" s="1"/>
  <c r="N264" i="1"/>
  <c r="P264" i="1" s="1"/>
  <c r="N265" i="1"/>
  <c r="P265" i="1" s="1"/>
  <c r="N266" i="1"/>
  <c r="P266" i="1" s="1"/>
  <c r="N267" i="1"/>
  <c r="P267" i="1" s="1"/>
  <c r="N268" i="1"/>
  <c r="P268" i="1" s="1"/>
  <c r="N269" i="1"/>
  <c r="P269" i="1" s="1"/>
  <c r="N270" i="1"/>
  <c r="P270" i="1" s="1"/>
  <c r="N271" i="1"/>
  <c r="P271" i="1" s="1"/>
  <c r="N272" i="1"/>
  <c r="P272" i="1" s="1"/>
  <c r="N273" i="1"/>
  <c r="P273" i="1" s="1"/>
  <c r="N274" i="1"/>
  <c r="P274" i="1" s="1"/>
  <c r="N275" i="1"/>
  <c r="P275" i="1" s="1"/>
  <c r="N276" i="1"/>
  <c r="P276" i="1" s="1"/>
  <c r="N277" i="1"/>
  <c r="P277" i="1" s="1"/>
  <c r="N278" i="1"/>
  <c r="P278" i="1" s="1"/>
  <c r="N279" i="1"/>
  <c r="P279" i="1" s="1"/>
  <c r="N280" i="1"/>
  <c r="P280" i="1" s="1"/>
  <c r="N281" i="1"/>
  <c r="P281" i="1" s="1"/>
  <c r="N282" i="1"/>
  <c r="P282" i="1" s="1"/>
  <c r="N283" i="1"/>
  <c r="P283" i="1" s="1"/>
  <c r="N284" i="1"/>
  <c r="P284" i="1" s="1"/>
  <c r="N285" i="1"/>
  <c r="P285" i="1" s="1"/>
  <c r="N286" i="1"/>
  <c r="P286" i="1" s="1"/>
  <c r="N287" i="1"/>
  <c r="P287" i="1" s="1"/>
  <c r="N288" i="1"/>
  <c r="P288" i="1" s="1"/>
  <c r="N289" i="1"/>
  <c r="P289" i="1" s="1"/>
  <c r="N290" i="1"/>
  <c r="P290" i="1" s="1"/>
  <c r="N291" i="1"/>
  <c r="P291" i="1" s="1"/>
  <c r="N292" i="1"/>
  <c r="P292" i="1" s="1"/>
  <c r="N293" i="1"/>
  <c r="P293" i="1" s="1"/>
  <c r="N294" i="1"/>
  <c r="P294" i="1" s="1"/>
  <c r="N295" i="1"/>
  <c r="P295" i="1" s="1"/>
  <c r="N296" i="1"/>
  <c r="P296" i="1" s="1"/>
  <c r="N297" i="1"/>
  <c r="P297" i="1" s="1"/>
  <c r="N298" i="1"/>
  <c r="P298" i="1" s="1"/>
  <c r="N299" i="1"/>
  <c r="P299" i="1" s="1"/>
  <c r="N300" i="1"/>
  <c r="P300" i="1" s="1"/>
  <c r="N301" i="1"/>
  <c r="P301" i="1" s="1"/>
  <c r="N302" i="1"/>
  <c r="P302" i="1" s="1"/>
  <c r="N303" i="1"/>
  <c r="P303" i="1" s="1"/>
  <c r="N304" i="1"/>
  <c r="P304" i="1" s="1"/>
  <c r="N305" i="1"/>
  <c r="P305" i="1" s="1"/>
  <c r="N306" i="1"/>
  <c r="P306" i="1" s="1"/>
  <c r="N307" i="1"/>
  <c r="P307" i="1" s="1"/>
  <c r="N308" i="1"/>
  <c r="P308" i="1" s="1"/>
  <c r="N309" i="1"/>
  <c r="P309" i="1" s="1"/>
  <c r="N310" i="1"/>
  <c r="P310" i="1" s="1"/>
  <c r="N311" i="1"/>
  <c r="P311" i="1" s="1"/>
  <c r="N312" i="1"/>
  <c r="P312" i="1" s="1"/>
  <c r="N313" i="1"/>
  <c r="P313" i="1" s="1"/>
  <c r="N314" i="1"/>
  <c r="P314" i="1" s="1"/>
  <c r="N315" i="1"/>
  <c r="P315" i="1" s="1"/>
  <c r="N316" i="1"/>
  <c r="P316" i="1" s="1"/>
  <c r="N317" i="1"/>
  <c r="P317" i="1" s="1"/>
  <c r="N318" i="1"/>
  <c r="P318" i="1" s="1"/>
  <c r="N319" i="1"/>
  <c r="P319" i="1" s="1"/>
  <c r="N320" i="1"/>
  <c r="P320" i="1" s="1"/>
  <c r="N321" i="1"/>
  <c r="P321" i="1" s="1"/>
  <c r="N322" i="1"/>
  <c r="P322" i="1" s="1"/>
  <c r="N323" i="1"/>
  <c r="P323" i="1" s="1"/>
  <c r="N324" i="1"/>
  <c r="P324" i="1" s="1"/>
  <c r="N325" i="1"/>
  <c r="P325" i="1" s="1"/>
  <c r="N326" i="1"/>
  <c r="P326" i="1" s="1"/>
  <c r="N327" i="1"/>
  <c r="P327" i="1" s="1"/>
  <c r="N328" i="1"/>
  <c r="P328" i="1" s="1"/>
  <c r="N329" i="1"/>
  <c r="P329" i="1" s="1"/>
  <c r="N330" i="1"/>
  <c r="P330" i="1" s="1"/>
  <c r="N331" i="1"/>
  <c r="P331" i="1" s="1"/>
  <c r="N332" i="1"/>
  <c r="P332" i="1" s="1"/>
  <c r="N333" i="1"/>
  <c r="P333" i="1" s="1"/>
  <c r="N334" i="1"/>
  <c r="P334" i="1" s="1"/>
  <c r="N335" i="1"/>
  <c r="P335" i="1" s="1"/>
  <c r="N336" i="1"/>
  <c r="P336" i="1" s="1"/>
  <c r="N337" i="1"/>
  <c r="P337" i="1" s="1"/>
  <c r="N338" i="1"/>
  <c r="P338" i="1" s="1"/>
  <c r="N339" i="1"/>
  <c r="P339" i="1" s="1"/>
  <c r="N340" i="1"/>
  <c r="P340" i="1" s="1"/>
  <c r="N341" i="1"/>
  <c r="P341" i="1" s="1"/>
  <c r="N342" i="1"/>
  <c r="P342" i="1" s="1"/>
  <c r="N343" i="1"/>
  <c r="P343" i="1" s="1"/>
  <c r="N344" i="1"/>
  <c r="P344" i="1" s="1"/>
  <c r="N345" i="1"/>
  <c r="P345" i="1" s="1"/>
  <c r="N346" i="1"/>
  <c r="P346" i="1" s="1"/>
  <c r="N347" i="1"/>
  <c r="P347" i="1" s="1"/>
  <c r="N348" i="1"/>
  <c r="P348" i="1" s="1"/>
  <c r="N349" i="1"/>
  <c r="P349" i="1" s="1"/>
  <c r="N350" i="1"/>
  <c r="P350" i="1" s="1"/>
  <c r="N351" i="1"/>
  <c r="P351" i="1" s="1"/>
  <c r="N352" i="1"/>
  <c r="P352" i="1" s="1"/>
  <c r="N353" i="1"/>
  <c r="P353" i="1" s="1"/>
  <c r="N354" i="1"/>
  <c r="P354" i="1" s="1"/>
  <c r="N355" i="1"/>
  <c r="P355" i="1" s="1"/>
  <c r="N356" i="1"/>
  <c r="P356" i="1" s="1"/>
  <c r="N357" i="1"/>
  <c r="P357" i="1" s="1"/>
  <c r="N358" i="1"/>
  <c r="P358" i="1" s="1"/>
  <c r="N359" i="1"/>
  <c r="P359" i="1" s="1"/>
  <c r="N360" i="1"/>
  <c r="P360" i="1" s="1"/>
  <c r="N361" i="1"/>
  <c r="P361" i="1" s="1"/>
  <c r="N362" i="1"/>
  <c r="P362" i="1" s="1"/>
  <c r="N363" i="1"/>
  <c r="P363" i="1" s="1"/>
  <c r="N364" i="1"/>
  <c r="P364" i="1" s="1"/>
  <c r="N365" i="1"/>
  <c r="P365" i="1" s="1"/>
  <c r="N366" i="1"/>
  <c r="P366" i="1" s="1"/>
  <c r="N2" i="1"/>
  <c r="P2" i="1" s="1"/>
  <c r="O368" i="1" l="1"/>
  <c r="P368" i="1"/>
  <c r="L372" i="1" s="1"/>
  <c r="L371" i="1" l="1"/>
  <c r="G372" i="1"/>
  <c r="G374" i="1" s="1"/>
</calcChain>
</file>

<file path=xl/sharedStrings.xml><?xml version="1.0" encoding="utf-8"?>
<sst xmlns="http://schemas.openxmlformats.org/spreadsheetml/2006/main" count="1381" uniqueCount="444">
  <si>
    <t>Amministrazione Debitrice</t>
  </si>
  <si>
    <t>Unita Organizzativa</t>
  </si>
  <si>
    <t>Fornitore in fattura</t>
  </si>
  <si>
    <t>Codice Fiscale Fornitore in fattura</t>
  </si>
  <si>
    <t>Data emissione fattura</t>
  </si>
  <si>
    <t>Data ricezione fattura</t>
  </si>
  <si>
    <t>Lotto SDI</t>
  </si>
  <si>
    <t>Num. Fattura</t>
  </si>
  <si>
    <t>Importo fattura</t>
  </si>
  <si>
    <t>Data scadenza fattura</t>
  </si>
  <si>
    <t>Importo pagato per la scadenza</t>
  </si>
  <si>
    <t>Data pagamento</t>
  </si>
  <si>
    <t>Giorni di ritardo (L-J)*</t>
  </si>
  <si>
    <t>P_LI</t>
  </si>
  <si>
    <t>A8BB03</t>
  </si>
  <si>
    <t>VIRTUALIS S.N.C. DI GEMIGNANI STEFANO E LUCHI DANIELE</t>
  </si>
  <si>
    <t>COOPERATIVA SOCIALE C.I.S.S.E.</t>
  </si>
  <si>
    <t>CATERING IL GIRASOLE DI MOTTA VERONICA</t>
  </si>
  <si>
    <t>MTTVNC75R59E625C</t>
  </si>
  <si>
    <t>BARBIERI ALESSIO</t>
  </si>
  <si>
    <t>BRBLSS68D18E625M</t>
  </si>
  <si>
    <t>EDIL GIERRE di Bechelli Roberto &amp; C. SNC</t>
  </si>
  <si>
    <t>22E</t>
  </si>
  <si>
    <t>NOBILI PUBBLICITA' S.A.S.</t>
  </si>
  <si>
    <t>7/PA</t>
  </si>
  <si>
    <t>ECOGROUP s.r.l.</t>
  </si>
  <si>
    <t>SP0001653</t>
  </si>
  <si>
    <t>IMMOBILIARE GENERALE INDUSTRIALE (I.G.I.) s.r.l.</t>
  </si>
  <si>
    <t>GINMAR s.r.l. unipersonale</t>
  </si>
  <si>
    <t>0000001P/2023</t>
  </si>
  <si>
    <t>TAGLIONE SRL</t>
  </si>
  <si>
    <t>02-20-FE2</t>
  </si>
  <si>
    <t>PLUSH &amp; COMPANY S.r.l.</t>
  </si>
  <si>
    <t>1 /PA</t>
  </si>
  <si>
    <t>IGD SIIQ S.P.A.</t>
  </si>
  <si>
    <t>VN0002720</t>
  </si>
  <si>
    <t>SPAGNOLI ILIO E FIGLI SRL</t>
  </si>
  <si>
    <t>14/E</t>
  </si>
  <si>
    <t>VODAFONE ITALIA S.p.A.</t>
  </si>
  <si>
    <t>AP03338484</t>
  </si>
  <si>
    <t>VN0003962</t>
  </si>
  <si>
    <t>VN0004002</t>
  </si>
  <si>
    <t>Vivai Donato s.s.</t>
  </si>
  <si>
    <t>PA_0000007</t>
  </si>
  <si>
    <t>A.AM.P.S. SpA Soggetta Attivit? Controllo e Coordinam. di Retiambiente SpA SU</t>
  </si>
  <si>
    <t>000604/V3</t>
  </si>
  <si>
    <t>Itinera Progetti e Ricerche Soc. Coop. Impresa Sociale</t>
  </si>
  <si>
    <t>115/PA</t>
  </si>
  <si>
    <t>L'ELETTROTECNICA DEI F.LLI MARINI S.R.L.</t>
  </si>
  <si>
    <t>000023-2023-3</t>
  </si>
  <si>
    <t>ARREDOCASA S.R.L.</t>
  </si>
  <si>
    <t>CIUFFARDI GIARDINAGGIO DI CIUFFARDI ADRIANO</t>
  </si>
  <si>
    <t>CFFDRN61H09G687R</t>
  </si>
  <si>
    <t>AP07112758</t>
  </si>
  <si>
    <t>SANFILIPPO EMILIANO</t>
  </si>
  <si>
    <t>SNFMLN74S03E625L</t>
  </si>
  <si>
    <t>1/PA</t>
  </si>
  <si>
    <t>000747/V3</t>
  </si>
  <si>
    <t>DI. MA. SERVICE SAS</t>
  </si>
  <si>
    <t>63PA/2023</t>
  </si>
  <si>
    <t>Generali  Italia S.p.A</t>
  </si>
  <si>
    <t>132_paa0</t>
  </si>
  <si>
    <t>02-26-FE2</t>
  </si>
  <si>
    <t>Ven. Arciconfraternita della Misericordia</t>
  </si>
  <si>
    <t>25/PA</t>
  </si>
  <si>
    <t>VN2305580</t>
  </si>
  <si>
    <t>VN2305588</t>
  </si>
  <si>
    <t>35/PA</t>
  </si>
  <si>
    <t>Provincia di Livorno Sviluppo Srl</t>
  </si>
  <si>
    <t>P.G. Costruzioni S.R.L.</t>
  </si>
  <si>
    <t>5/PA</t>
  </si>
  <si>
    <t>IMPRESA VERDE PISA LIVORNO SRL</t>
  </si>
  <si>
    <t>23V00-00012</t>
  </si>
  <si>
    <t>13/PA</t>
  </si>
  <si>
    <t>AUTOLINEE TOSCANE SPA</t>
  </si>
  <si>
    <t>AT023PA-000378</t>
  </si>
  <si>
    <t>BRIKKE BRAKKE COOPERATIVA SOCIALE</t>
  </si>
  <si>
    <t>6PA</t>
  </si>
  <si>
    <t>CARTOTECNICA S.R.L.</t>
  </si>
  <si>
    <t>MUJER CREAZIONI S.R.L.</t>
  </si>
  <si>
    <t>40 I</t>
  </si>
  <si>
    <t>39/PA</t>
  </si>
  <si>
    <t>Amici Giuseppe</t>
  </si>
  <si>
    <t>MCAGPP41A28E625H</t>
  </si>
  <si>
    <t>41/PA</t>
  </si>
  <si>
    <t>40/PA</t>
  </si>
  <si>
    <t>02-32-FE2</t>
  </si>
  <si>
    <t>MASSEI A. di Ettore Massei</t>
  </si>
  <si>
    <t>MSSTTR47S13L850O</t>
  </si>
  <si>
    <t>A/13</t>
  </si>
  <si>
    <t>169/PA</t>
  </si>
  <si>
    <t>FONDAZIONE TEATRO GOLDONI</t>
  </si>
  <si>
    <t>000036-2023-3</t>
  </si>
  <si>
    <t>8/PA</t>
  </si>
  <si>
    <t>MEDIA PRINT SRL</t>
  </si>
  <si>
    <t>GUIDI PREMIAZIONI SPORTIVE SAS</t>
  </si>
  <si>
    <t>VN2306508</t>
  </si>
  <si>
    <t>VN2306518</t>
  </si>
  <si>
    <t>001071/V3</t>
  </si>
  <si>
    <t>ILMELOGRANO.NET SOC. COOPERATIVA</t>
  </si>
  <si>
    <t>BO7TSG</t>
  </si>
  <si>
    <t>Latrofa Raffaele</t>
  </si>
  <si>
    <t>LTRRFL71D28G702Q</t>
  </si>
  <si>
    <t>FPA 1/23</t>
  </si>
  <si>
    <t>Contec Ingegneria Srl</t>
  </si>
  <si>
    <t>106-PA</t>
  </si>
  <si>
    <t>107-PA</t>
  </si>
  <si>
    <t>115-PA</t>
  </si>
  <si>
    <t>MENGOZZI MASSIMO</t>
  </si>
  <si>
    <t>MNGMSM75A27G702W</t>
  </si>
  <si>
    <t>PROGETTO COSTRUZIONE QUALITA' PCQ S.R.L.</t>
  </si>
  <si>
    <t>Studio Tecnico Dott. Ing. Alessandro Nanni</t>
  </si>
  <si>
    <t>NNNLSN79T05E715V</t>
  </si>
  <si>
    <t>FATTPA 11_23</t>
  </si>
  <si>
    <t>ALFA TERMICA S.R.L.</t>
  </si>
  <si>
    <t>A&amp;A di Amorini e Azzaro Srl</t>
  </si>
  <si>
    <t>11/PA</t>
  </si>
  <si>
    <t>HUJJPZ</t>
  </si>
  <si>
    <t>ASCENSORI SERVIZI S.R.L.</t>
  </si>
  <si>
    <t>919/00</t>
  </si>
  <si>
    <t>i.Electric S.r.l.s.</t>
  </si>
  <si>
    <t>36/2023</t>
  </si>
  <si>
    <t>PIOMBINO EDILIZIA SRL</t>
  </si>
  <si>
    <t>PARDI SNC DI PARDI FABIO E MASSIMO</t>
  </si>
  <si>
    <t>FV/411</t>
  </si>
  <si>
    <t>PUCCINELLI INIO</t>
  </si>
  <si>
    <t>PCCNII44S21L702G</t>
  </si>
  <si>
    <t>O2023-306</t>
  </si>
  <si>
    <t>FRASSINELLI SRL</t>
  </si>
  <si>
    <t>FV/451</t>
  </si>
  <si>
    <t>EMPORIO DELL'AUTO SRL</t>
  </si>
  <si>
    <t>208/FE</t>
  </si>
  <si>
    <t>GUGLIELMI ENIO &amp; C. S.R.L.</t>
  </si>
  <si>
    <t>X00019</t>
  </si>
  <si>
    <t>AUTORICAMBI BARTOLI SAS</t>
  </si>
  <si>
    <t>ROSSI ALESSANDRO</t>
  </si>
  <si>
    <t>RSSLSN66R10G912I</t>
  </si>
  <si>
    <t>M.V.D. 2 SRL</t>
  </si>
  <si>
    <t>854/23</t>
  </si>
  <si>
    <t>855/23</t>
  </si>
  <si>
    <t>AUTOMANIA SRL</t>
  </si>
  <si>
    <t>SALES S.p.A.</t>
  </si>
  <si>
    <t>17/FE</t>
  </si>
  <si>
    <t>OLEODINAMICA LIVORNO SRL</t>
  </si>
  <si>
    <t>EMME ERRE IMPIANTI</t>
  </si>
  <si>
    <t>MRBRCR70C16E625Q</t>
  </si>
  <si>
    <t>FATTPA 17_23</t>
  </si>
  <si>
    <t>ENGIE Produzione S.p.A.</t>
  </si>
  <si>
    <t>VEC s.r.l.</t>
  </si>
  <si>
    <t>18PA</t>
  </si>
  <si>
    <t>Piero gomme S.r.l</t>
  </si>
  <si>
    <t>4EMME Service S.p.A.</t>
  </si>
  <si>
    <t>706/2023/V8</t>
  </si>
  <si>
    <t>Truck Italia S.p.A.</t>
  </si>
  <si>
    <t>481 / 5000</t>
  </si>
  <si>
    <t>ENGIE Servizi S.p.A.</t>
  </si>
  <si>
    <t>FABRIZI AURELIO S.R.L.</t>
  </si>
  <si>
    <t>M.G. GOMME DI MARRAS &amp; GELSI s.r.l</t>
  </si>
  <si>
    <t>FV/554</t>
  </si>
  <si>
    <t>OFFICINA MECCANICA GASPARRI PIERO DI    GASPARRI EDOARDO</t>
  </si>
  <si>
    <t>GSPDRD87P07G912Z</t>
  </si>
  <si>
    <t>326/FE</t>
  </si>
  <si>
    <t>F.LLI SANTUCCI  S.R.L.</t>
  </si>
  <si>
    <t>FO / 1440</t>
  </si>
  <si>
    <t>1726/00</t>
  </si>
  <si>
    <t>MATTEOLI SRL</t>
  </si>
  <si>
    <t>633/23</t>
  </si>
  <si>
    <t>D.G.M. srl</t>
  </si>
  <si>
    <t>26PA/2023</t>
  </si>
  <si>
    <t>FO / 1722</t>
  </si>
  <si>
    <t>FV/679</t>
  </si>
  <si>
    <t>L'IDEALE DI FALOSSI SRL UNIPERSONALE</t>
  </si>
  <si>
    <t>R.V.I. S.r.l.</t>
  </si>
  <si>
    <t>824F</t>
  </si>
  <si>
    <t>825F</t>
  </si>
  <si>
    <t>642/23</t>
  </si>
  <si>
    <t>Mancini e Staccioli S.n.c. di Claudio Mancini &amp; C.</t>
  </si>
  <si>
    <t>221E</t>
  </si>
  <si>
    <t>645/23</t>
  </si>
  <si>
    <t>826F</t>
  </si>
  <si>
    <t>547 / 5000</t>
  </si>
  <si>
    <t>SOLARI SRL cr</t>
  </si>
  <si>
    <t>28/PA</t>
  </si>
  <si>
    <t>000034-2023-3</t>
  </si>
  <si>
    <t>234E</t>
  </si>
  <si>
    <t>6/PA</t>
  </si>
  <si>
    <t>FO / 1798</t>
  </si>
  <si>
    <t>FO / 1800</t>
  </si>
  <si>
    <t>Renieri Francesco</t>
  </si>
  <si>
    <t>RNRFNC76C09D612Z</t>
  </si>
  <si>
    <t>FPA 5/23</t>
  </si>
  <si>
    <t>IMPRESA MONNI CLAUDIO &amp; C. - SAS</t>
  </si>
  <si>
    <t>O2023-546</t>
  </si>
  <si>
    <t>BERENICE INTERNATIONAL GROUP S.R.L.</t>
  </si>
  <si>
    <t>35-PA-2023</t>
  </si>
  <si>
    <t>BC FORNITURE S.R.L.</t>
  </si>
  <si>
    <t>2901/00</t>
  </si>
  <si>
    <t>SICURTECTO SRL</t>
  </si>
  <si>
    <t>68/E</t>
  </si>
  <si>
    <t>FV/875</t>
  </si>
  <si>
    <t>MARSILI GIACOMO</t>
  </si>
  <si>
    <t>MRSGCM67M22E625V</t>
  </si>
  <si>
    <t>2PA</t>
  </si>
  <si>
    <t>VENTURI FULVIO EDILIZIA SRL</t>
  </si>
  <si>
    <t>Ferramenta da Martino di Anselmi Massimiliano  s.a.s.</t>
  </si>
  <si>
    <t>X00037</t>
  </si>
  <si>
    <t>Impresa F.lli Dello Sbarba s.r.l.</t>
  </si>
  <si>
    <t>FPA 2/23</t>
  </si>
  <si>
    <t>TUSCANIA CERAMICHEdiGRAGNANI SAS</t>
  </si>
  <si>
    <t>PULIVAPOR S.R.L.</t>
  </si>
  <si>
    <t>H6ZG9L</t>
  </si>
  <si>
    <t>AYNO VIDEOCONFERENZE SRL</t>
  </si>
  <si>
    <t>F000137</t>
  </si>
  <si>
    <t>T.T. TECNOSISTEMI S.P.A.</t>
  </si>
  <si>
    <t>ANCI TOSCANA</t>
  </si>
  <si>
    <t>446/01</t>
  </si>
  <si>
    <t>565/01</t>
  </si>
  <si>
    <t>Eurodigit S.r.l</t>
  </si>
  <si>
    <t>MIRA FORMAZIONE SRLS</t>
  </si>
  <si>
    <t>MXWIAW</t>
  </si>
  <si>
    <t>Pucci Claudio</t>
  </si>
  <si>
    <t>PCCCLD53L20L833E</t>
  </si>
  <si>
    <t>14/00</t>
  </si>
  <si>
    <t>STUDIO COMMERCIALE ASSOCIATO DEL VECCHIO</t>
  </si>
  <si>
    <t>ALESSANDRI LAURO</t>
  </si>
  <si>
    <t>LSSLRA57M16F025Y</t>
  </si>
  <si>
    <t>13-FE</t>
  </si>
  <si>
    <t>21/00</t>
  </si>
  <si>
    <t>UCPEZO</t>
  </si>
  <si>
    <t>COLSER SOCIET  COOPERATIVA</t>
  </si>
  <si>
    <t>21/2549</t>
  </si>
  <si>
    <t>21/2550</t>
  </si>
  <si>
    <t>MICROSTORIA SOCIETA' COOPERATIVA SOCIALE R.L.</t>
  </si>
  <si>
    <t>UMBERTO VALORI E C. SRL</t>
  </si>
  <si>
    <t>21/3792</t>
  </si>
  <si>
    <t>21/4168</t>
  </si>
  <si>
    <t>21/5145</t>
  </si>
  <si>
    <t>CUORE LIBURNIA SOCIALE SOC. COOP. ONLUS</t>
  </si>
  <si>
    <t>211/88</t>
  </si>
  <si>
    <t>21/6413</t>
  </si>
  <si>
    <t>Neri Bruno</t>
  </si>
  <si>
    <t>NREBRN53A25E625E</t>
  </si>
  <si>
    <t>UF5ZW7</t>
  </si>
  <si>
    <t>M.T. SPA</t>
  </si>
  <si>
    <t>A2A Energia SpA</t>
  </si>
  <si>
    <t>Poste Italiane S.p.A. Patrimonio BancoPosta</t>
  </si>
  <si>
    <t>VFMJSZ</t>
  </si>
  <si>
    <t>GPI S.p.A.</t>
  </si>
  <si>
    <t>014/1630</t>
  </si>
  <si>
    <t>ADS automated data systems S.p.A.</t>
  </si>
  <si>
    <t>014/3090</t>
  </si>
  <si>
    <t>NAMIRIAL S.P.A.</t>
  </si>
  <si>
    <t>V1/O/2300397</t>
  </si>
  <si>
    <t>VZANYT</t>
  </si>
  <si>
    <t>COSTRUIRE - S.R.L.</t>
  </si>
  <si>
    <t>SIGMA ETRURIA SRL</t>
  </si>
  <si>
    <t>T.S.G. COSTRUZIONI SRL</t>
  </si>
  <si>
    <t>GRANCHI S.R.L.</t>
  </si>
  <si>
    <t>EMM&amp;MME INFORMATICA SRL</t>
  </si>
  <si>
    <t>Simone Giambelli</t>
  </si>
  <si>
    <t>GMBSMN83L01E715H</t>
  </si>
  <si>
    <t>FATTPA 2_23</t>
  </si>
  <si>
    <t>FATTPA 3_23</t>
  </si>
  <si>
    <t>INTERSONDA S.R.L.</t>
  </si>
  <si>
    <t>PA2023013</t>
  </si>
  <si>
    <t>MORETTI WALTER SRL</t>
  </si>
  <si>
    <t>IL CARRO SOC.COOP.AGRICOLA</t>
  </si>
  <si>
    <t>22/PA</t>
  </si>
  <si>
    <t>000031-2023-3</t>
  </si>
  <si>
    <t>21/PA</t>
  </si>
  <si>
    <t>Pacini Emanuele</t>
  </si>
  <si>
    <t>PCNMNL78B14D612X</t>
  </si>
  <si>
    <t>PA2023016</t>
  </si>
  <si>
    <t>957/2023/V8</t>
  </si>
  <si>
    <t>000039-2023-3</t>
  </si>
  <si>
    <t>4U7VU6</t>
  </si>
  <si>
    <t>000030-2023-3</t>
  </si>
  <si>
    <t>ZEROBYTE SISTEMI SRL</t>
  </si>
  <si>
    <t>AGOSTINI S.R.L.</t>
  </si>
  <si>
    <t>145/FE</t>
  </si>
  <si>
    <t>7EOJA6</t>
  </si>
  <si>
    <t>TECNOPIANI INTERNATIONAL CONSULTANTS  S.R.L.</t>
  </si>
  <si>
    <t>RACITI GIUSEPPE</t>
  </si>
  <si>
    <t>RCTGPP72E03E625N</t>
  </si>
  <si>
    <t>4/PA</t>
  </si>
  <si>
    <t>CONSORZIO LIMOUSINE SERVICE</t>
  </si>
  <si>
    <t>TAGES SOCIETA' COOPERATIVA</t>
  </si>
  <si>
    <t>PROMO P.A. FONDAZIONE</t>
  </si>
  <si>
    <t>176/02</t>
  </si>
  <si>
    <t>INTRAS CONGRESSI SRL</t>
  </si>
  <si>
    <t>44PA3</t>
  </si>
  <si>
    <t>TEMA SRL - TERRITORIO MOBILITA'' AMBIENTE</t>
  </si>
  <si>
    <t>8IVOV6</t>
  </si>
  <si>
    <t>GALA S.p.A.</t>
  </si>
  <si>
    <t>E000006246</t>
  </si>
  <si>
    <t>Gala S.p.A. in liquidazione</t>
  </si>
  <si>
    <t>E000006039</t>
  </si>
  <si>
    <t>ASA</t>
  </si>
  <si>
    <t>BOLLETTE202300086915</t>
  </si>
  <si>
    <t>BOLLETTE202300093366</t>
  </si>
  <si>
    <t>Societ Consortile Energia Toscana (C.E.T. s.c.r.l..)</t>
  </si>
  <si>
    <t>FATTPA 191_23</t>
  </si>
  <si>
    <t>TELEPASS S.P.A.</t>
  </si>
  <si>
    <t>000000900009131T</t>
  </si>
  <si>
    <t>Poste Italiane S.p.A.</t>
  </si>
  <si>
    <t>Estra Energie Srl</t>
  </si>
  <si>
    <t>2023BG000759145</t>
  </si>
  <si>
    <t>HERA COMM S.p.A.</t>
  </si>
  <si>
    <t>ITALMOTORS DI MARIO RASO</t>
  </si>
  <si>
    <t>RSAMDM59D27L063B</t>
  </si>
  <si>
    <t>BSD SRL</t>
  </si>
  <si>
    <t>154 PA</t>
  </si>
  <si>
    <t>Italiana Petroli S.P.A.</t>
  </si>
  <si>
    <t>Gala S.p.A.</t>
  </si>
  <si>
    <t>E000006038</t>
  </si>
  <si>
    <t>E000021255</t>
  </si>
  <si>
    <t>E000021303</t>
  </si>
  <si>
    <t>E000005970</t>
  </si>
  <si>
    <t>E000021394</t>
  </si>
  <si>
    <t>E000021302</t>
  </si>
  <si>
    <t>E000021379</t>
  </si>
  <si>
    <t>E000021254</t>
  </si>
  <si>
    <t>E000021378</t>
  </si>
  <si>
    <t>E000021253</t>
  </si>
  <si>
    <t>E000021393</t>
  </si>
  <si>
    <t>E000006040</t>
  </si>
  <si>
    <t>E000139972</t>
  </si>
  <si>
    <t>AUTOSTRADE PER L'ITALIA S.P.A.</t>
  </si>
  <si>
    <t>000000900006108D</t>
  </si>
  <si>
    <t>STAZ. DI SERV. DI FABRIZIO COLLINI</t>
  </si>
  <si>
    <t>CLLFRZ69C06G912F</t>
  </si>
  <si>
    <t>REPAS LUNCH COUPON SRL</t>
  </si>
  <si>
    <t>5432/36</t>
  </si>
  <si>
    <t>TIM  S.p.A.</t>
  </si>
  <si>
    <t>7X01647950</t>
  </si>
  <si>
    <t>Edison Energia S.p.A.</t>
  </si>
  <si>
    <t>Nova AEG S.p.A.</t>
  </si>
  <si>
    <t>CEL NETWORK SRL</t>
  </si>
  <si>
    <t>MORELLI SERVICE SRL</t>
  </si>
  <si>
    <t>2023BG001156288</t>
  </si>
  <si>
    <t>Turbati Claudio</t>
  </si>
  <si>
    <t>TRBCLD67T24E625R</t>
  </si>
  <si>
    <t>2/PA</t>
  </si>
  <si>
    <t>CONSORZIO POLO TECNOLOGICO MAGONA</t>
  </si>
  <si>
    <t>217 PA</t>
  </si>
  <si>
    <t>BOLLETTE202300189012</t>
  </si>
  <si>
    <t>BOLLETTE202300194068</t>
  </si>
  <si>
    <t>BOLLETTE202300199852</t>
  </si>
  <si>
    <t>BOLLETTE202300208879</t>
  </si>
  <si>
    <t>BOLLETTE202300208916</t>
  </si>
  <si>
    <t>BOLLETTE202300210232</t>
  </si>
  <si>
    <t>BOLLETTE202300215868</t>
  </si>
  <si>
    <t>BOLLETTE202300227132</t>
  </si>
  <si>
    <t>BOLLETTE202300229322</t>
  </si>
  <si>
    <t>E230000185</t>
  </si>
  <si>
    <t>E230000186</t>
  </si>
  <si>
    <t>FASTWEB SpA</t>
  </si>
  <si>
    <t>PAE0016757</t>
  </si>
  <si>
    <t>PAE0016761</t>
  </si>
  <si>
    <t>PAE0016764</t>
  </si>
  <si>
    <t>PAE0016759</t>
  </si>
  <si>
    <t>PAE0016758</t>
  </si>
  <si>
    <t>PAE0016760</t>
  </si>
  <si>
    <t>BOLLETTE202300224290</t>
  </si>
  <si>
    <t>BOLLETTE202300224291</t>
  </si>
  <si>
    <t>000000900010501D</t>
  </si>
  <si>
    <t>000000900011640T</t>
  </si>
  <si>
    <t>000000900000355D</t>
  </si>
  <si>
    <t>EPC SRL Socio Unico</t>
  </si>
  <si>
    <t>65/PA</t>
  </si>
  <si>
    <t>6887/36</t>
  </si>
  <si>
    <t>2023BG001168945</t>
  </si>
  <si>
    <t>BOLLETTE202300243543</t>
  </si>
  <si>
    <t>BOLLETTE202300243542</t>
  </si>
  <si>
    <t>BOLLETTE202300243541</t>
  </si>
  <si>
    <t>BOLLETTE202300243544</t>
  </si>
  <si>
    <t>BOLLETTE202300243545</t>
  </si>
  <si>
    <t>BOLLETTE202300244283</t>
  </si>
  <si>
    <t>BOLLETTE202300243496</t>
  </si>
  <si>
    <t>BOLLETTE202300246267</t>
  </si>
  <si>
    <t>BOLLETTE202300246179</t>
  </si>
  <si>
    <t>BOLLETTE202300255228</t>
  </si>
  <si>
    <t>BOLLETTE202300257179</t>
  </si>
  <si>
    <t>BOLLETTE202300292036</t>
  </si>
  <si>
    <t>BOLLETTE202300260144</t>
  </si>
  <si>
    <t>BOLLETTE202300262897</t>
  </si>
  <si>
    <t>BOLLETTE202300263730</t>
  </si>
  <si>
    <t>BOLLETTE202300302067</t>
  </si>
  <si>
    <t>BOLLETTE202300296217</t>
  </si>
  <si>
    <t>BOLLETTE202300286207</t>
  </si>
  <si>
    <t>BOLLETTE202300266256</t>
  </si>
  <si>
    <t>BOLLETTE202300296407</t>
  </si>
  <si>
    <t>BOLLETTE202300286435</t>
  </si>
  <si>
    <t>BOLLETTE202300286375</t>
  </si>
  <si>
    <t>000000900012731D</t>
  </si>
  <si>
    <t>000000900016752T</t>
  </si>
  <si>
    <t>2023BG001405021</t>
  </si>
  <si>
    <t>270 PA</t>
  </si>
  <si>
    <t>Giuriconsult srl</t>
  </si>
  <si>
    <t>FPA 145/23</t>
  </si>
  <si>
    <t>EGAF EDIZIONI SRL</t>
  </si>
  <si>
    <t>2023-V-VS2-975</t>
  </si>
  <si>
    <t>8325/36</t>
  </si>
  <si>
    <t>7X02608577</t>
  </si>
  <si>
    <t>8QF609</t>
  </si>
  <si>
    <t>COMPUTER SHOP DI COMPARINI PAOLO &amp; C. S.N.C.</t>
  </si>
  <si>
    <t>InfoCamere S.C.p.A.</t>
  </si>
  <si>
    <t>1000 VVA 23001308</t>
  </si>
  <si>
    <t>CONFEZIONI ORSI SRL UNIPERSONALE</t>
  </si>
  <si>
    <t>71/01</t>
  </si>
  <si>
    <t>ENG Techno di E.Guidotti</t>
  </si>
  <si>
    <t>GDTNRC58E13I138T</t>
  </si>
  <si>
    <t>9/2023-PA</t>
  </si>
  <si>
    <t>SODI SCIENTIFICA SRL</t>
  </si>
  <si>
    <t>156/S</t>
  </si>
  <si>
    <t>MAGGIOLI SPA</t>
  </si>
  <si>
    <t>241/S</t>
  </si>
  <si>
    <t>SAFETY21 SPA</t>
  </si>
  <si>
    <t>23-FV00592</t>
  </si>
  <si>
    <t>23-FV00593</t>
  </si>
  <si>
    <t>23-FV00594</t>
  </si>
  <si>
    <t>23-FV00595</t>
  </si>
  <si>
    <t>Automobile Club d'Italia</t>
  </si>
  <si>
    <t>86/01</t>
  </si>
  <si>
    <t>1000 VVA 23004598</t>
  </si>
  <si>
    <t>1000 VVA 23005231</t>
  </si>
  <si>
    <t>V1/O/2300396</t>
  </si>
  <si>
    <t>310/S</t>
  </si>
  <si>
    <t>Non Solo Casseforti di Bargagna Marco</t>
  </si>
  <si>
    <t>EngiNe srl</t>
  </si>
  <si>
    <t>74/2023-PA</t>
  </si>
  <si>
    <t xml:space="preserve">Giorni di pagamento </t>
  </si>
  <si>
    <t>TEMPESTIVITA' II° TRIM. 2023</t>
  </si>
  <si>
    <t>GIORNI MEDI DI PAGAMENTO II° TRIM. 2023</t>
  </si>
  <si>
    <t xml:space="preserve">Totale importo pagato </t>
  </si>
  <si>
    <t xml:space="preserve">Totale giorni di ritardo </t>
  </si>
  <si>
    <t xml:space="preserve">TOTALE FATTURE </t>
  </si>
  <si>
    <t xml:space="preserve">MEDIA PONDERATA </t>
  </si>
  <si>
    <t xml:space="preserve">MEDIA SEMPLICE </t>
  </si>
  <si>
    <t xml:space="preserve">DIFFERENZA </t>
  </si>
  <si>
    <t>ESSENDO INFERIORE A 20 GIORNI SI TIENE DI CONTO DELLA MEDIA PONDERATA</t>
  </si>
  <si>
    <t>TITOLO</t>
  </si>
  <si>
    <t>/364</t>
  </si>
  <si>
    <t>/ 5.010.254,33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</si>
</sst>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43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0">
    <xf numFmtId="0" fontId="0" fillId="0" borderId="0" xfId="0"/>
    <xf numFmtId="0" fontId="0" fillId="0" borderId="0" xfId="0" applyAlignment="1">
      <alignment horizontal="left"/>
    </xf>
    <xf numFmtId="43" fontId="0" fillId="0" borderId="0" xfId="1" applyFont="1"/>
    <xf numFmtId="0" fontId="0" fillId="0" borderId="0" xfId="0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43" fontId="0" fillId="0" borderId="10" xfId="1" applyFont="1" applyBorder="1" applyAlignment="1">
      <alignment horizontal="center" vertical="center" wrapText="1"/>
    </xf>
    <xf numFmtId="0" fontId="0" fillId="0" borderId="10" xfId="0" applyBorder="1"/>
    <xf numFmtId="0" fontId="0" fillId="0" borderId="10" xfId="0" applyBorder="1" applyAlignment="1">
      <alignment horizontal="left"/>
    </xf>
    <xf numFmtId="14" fontId="0" fillId="0" borderId="10" xfId="0" applyNumberFormat="1" applyBorder="1"/>
    <xf numFmtId="43" fontId="0" fillId="0" borderId="10" xfId="1" applyFont="1" applyBorder="1"/>
    <xf numFmtId="17" fontId="0" fillId="0" borderId="10" xfId="0" applyNumberFormat="1" applyBorder="1" applyAlignment="1">
      <alignment horizontal="left"/>
    </xf>
    <xf numFmtId="16" fontId="0" fillId="0" borderId="10" xfId="0" applyNumberFormat="1" applyBorder="1" applyAlignment="1">
      <alignment horizontal="left"/>
    </xf>
    <xf numFmtId="0" fontId="0" fillId="0" borderId="1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43" fontId="0" fillId="0" borderId="10" xfId="0" applyNumberFormat="1" applyBorder="1"/>
    <xf numFmtId="43" fontId="16" fillId="0" borderId="10" xfId="1" applyFont="1" applyBorder="1" applyAlignment="1">
      <alignment horizontal="center" vertical="center" wrapText="1"/>
    </xf>
    <xf numFmtId="43" fontId="0" fillId="0" borderId="10" xfId="1" applyFont="1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43" fontId="0" fillId="0" borderId="10" xfId="0" applyNumberFormat="1" applyBorder="1" applyAlignment="1">
      <alignment horizontal="center" vertical="center"/>
    </xf>
    <xf numFmtId="43" fontId="16" fillId="0" borderId="12" xfId="1" applyFont="1" applyBorder="1" applyAlignment="1">
      <alignment horizontal="center" vertical="center"/>
    </xf>
    <xf numFmtId="2" fontId="16" fillId="0" borderId="10" xfId="0" applyNumberFormat="1" applyFont="1" applyBorder="1" applyAlignment="1">
      <alignment horizontal="center" vertical="center"/>
    </xf>
    <xf numFmtId="0" fontId="16" fillId="0" borderId="10" xfId="0" applyFont="1" applyBorder="1" applyAlignment="1">
      <alignment horizontal="center" vertical="center"/>
    </xf>
    <xf numFmtId="0" fontId="18" fillId="0" borderId="10" xfId="0" applyFont="1" applyBorder="1" applyAlignment="1">
      <alignment horizontal="center" vertical="center"/>
    </xf>
    <xf numFmtId="164" fontId="16" fillId="0" borderId="10" xfId="1" applyNumberFormat="1" applyFont="1" applyBorder="1" applyAlignment="1">
      <alignment horizontal="center" vertical="center"/>
    </xf>
    <xf numFmtId="43" fontId="0" fillId="0" borderId="17" xfId="0" applyNumberFormat="1" applyBorder="1"/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</cellXfs>
  <cellStyles count="43">
    <cellStyle name="20% - Colore 1" xfId="20" builtinId="30" customBuiltin="1"/>
    <cellStyle name="20% - Colore 2" xfId="24" builtinId="34" customBuiltin="1"/>
    <cellStyle name="20% - Colore 3" xfId="28" builtinId="38" customBuiltin="1"/>
    <cellStyle name="20% - Colore 4" xfId="32" builtinId="42" customBuiltin="1"/>
    <cellStyle name="20% - Colore 5" xfId="36" builtinId="46" customBuiltin="1"/>
    <cellStyle name="20% - Colore 6" xfId="40" builtinId="50" customBuiltin="1"/>
    <cellStyle name="40% - Colore 1" xfId="21" builtinId="31" customBuiltin="1"/>
    <cellStyle name="40% - Colore 2" xfId="25" builtinId="35" customBuiltin="1"/>
    <cellStyle name="40% - Colore 3" xfId="29" builtinId="39" customBuiltin="1"/>
    <cellStyle name="40% - Colore 4" xfId="33" builtinId="43" customBuiltin="1"/>
    <cellStyle name="40% - Colore 5" xfId="37" builtinId="47" customBuiltin="1"/>
    <cellStyle name="40% - Colore 6" xfId="41" builtinId="51" customBuiltin="1"/>
    <cellStyle name="60% - Colore 1" xfId="22" builtinId="32" customBuiltin="1"/>
    <cellStyle name="60% - Colore 2" xfId="26" builtinId="36" customBuiltin="1"/>
    <cellStyle name="60% - Colore 3" xfId="30" builtinId="40" customBuiltin="1"/>
    <cellStyle name="60% - Colore 4" xfId="34" builtinId="44" customBuiltin="1"/>
    <cellStyle name="60% - Colore 5" xfId="38" builtinId="48" customBuiltin="1"/>
    <cellStyle name="60% - Colore 6" xfId="42" builtinId="52" customBuiltin="1"/>
    <cellStyle name="Calcolo" xfId="12" builtinId="22" customBuiltin="1"/>
    <cellStyle name="Cella collegata" xfId="13" builtinId="24" customBuiltin="1"/>
    <cellStyle name="Cella da controllare" xfId="14" builtinId="23" customBuiltin="1"/>
    <cellStyle name="Colore 1" xfId="19" builtinId="29" customBuiltin="1"/>
    <cellStyle name="Colore 2" xfId="23" builtinId="33" customBuiltin="1"/>
    <cellStyle name="Colore 3" xfId="27" builtinId="37" customBuiltin="1"/>
    <cellStyle name="Colore 4" xfId="31" builtinId="41" customBuiltin="1"/>
    <cellStyle name="Colore 5" xfId="35" builtinId="45" customBuiltin="1"/>
    <cellStyle name="Colore 6" xfId="39" builtinId="49" customBuiltin="1"/>
    <cellStyle name="Input" xfId="10" builtinId="20" customBuiltin="1"/>
    <cellStyle name="Migliaia" xfId="1" builtinId="3"/>
    <cellStyle name="Neutrale" xfId="9" builtinId="28" customBuiltin="1"/>
    <cellStyle name="Normale" xfId="0" builtinId="0"/>
    <cellStyle name="Nota" xfId="16" builtinId="10" customBuiltin="1"/>
    <cellStyle name="Output" xfId="11" builtinId="21" customBuiltin="1"/>
    <cellStyle name="Testo avviso" xfId="15" builtinId="11" customBuiltin="1"/>
    <cellStyle name="Testo descrittivo" xfId="17" builtinId="53" customBuiltin="1"/>
    <cellStyle name="Titolo" xfId="2" builtinId="15" customBuiltin="1"/>
    <cellStyle name="Titolo 1" xfId="3" builtinId="16" customBuiltin="1"/>
    <cellStyle name="Titolo 2" xfId="4" builtinId="17" customBuiltin="1"/>
    <cellStyle name="Titolo 3" xfId="5" builtinId="18" customBuiltin="1"/>
    <cellStyle name="Titolo 4" xfId="6" builtinId="19" customBuiltin="1"/>
    <cellStyle name="Totale" xfId="18" builtinId="25" customBuiltin="1"/>
    <cellStyle name="Valore non valido" xfId="8" builtinId="27" customBuiltin="1"/>
    <cellStyle name="Valore valido" xfId="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76"/>
  <sheetViews>
    <sheetView tabSelected="1" topLeftCell="A360" workbookViewId="0">
      <selection activeCell="I375" sqref="I375"/>
    </sheetView>
  </sheetViews>
  <sheetFormatPr defaultRowHeight="15" x14ac:dyDescent="0.25"/>
  <cols>
    <col min="3" max="3" width="33.28515625" customWidth="1"/>
    <col min="4" max="4" width="22" style="1" customWidth="1"/>
    <col min="5" max="5" width="16.7109375" bestFit="1" customWidth="1"/>
    <col min="6" max="6" width="15.28515625" customWidth="1"/>
    <col min="7" max="7" width="13.5703125" customWidth="1"/>
    <col min="8" max="8" width="18.5703125" style="1" customWidth="1"/>
    <col min="9" max="9" width="14.5703125" style="2" customWidth="1"/>
    <col min="10" max="10" width="20.140625" bestFit="1" customWidth="1"/>
    <col min="11" max="11" width="14.28515625" style="2" customWidth="1"/>
    <col min="12" max="12" width="12.42578125" customWidth="1"/>
    <col min="13" max="14" width="9.140625" style="13"/>
    <col min="15" max="15" width="20" customWidth="1"/>
    <col min="16" max="16" width="15.7109375" customWidth="1"/>
    <col min="17" max="17" width="9.140625" style="13"/>
  </cols>
  <sheetData>
    <row r="1" spans="1:17" s="3" customFormat="1" ht="45" x14ac:dyDescent="0.2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5" t="s">
        <v>8</v>
      </c>
      <c r="J1" s="4" t="s">
        <v>9</v>
      </c>
      <c r="K1" s="5" t="s">
        <v>10</v>
      </c>
      <c r="L1" s="4" t="s">
        <v>11</v>
      </c>
      <c r="M1" s="4" t="s">
        <v>12</v>
      </c>
      <c r="N1" s="4" t="s">
        <v>431</v>
      </c>
      <c r="Q1" s="4" t="s">
        <v>441</v>
      </c>
    </row>
    <row r="2" spans="1:17" x14ac:dyDescent="0.25">
      <c r="A2" s="6" t="s">
        <v>13</v>
      </c>
      <c r="B2" s="6" t="s">
        <v>14</v>
      </c>
      <c r="C2" s="6" t="s">
        <v>15</v>
      </c>
      <c r="D2" s="7">
        <v>2312830462</v>
      </c>
      <c r="E2" s="8">
        <v>44992</v>
      </c>
      <c r="F2" s="8">
        <v>44992</v>
      </c>
      <c r="G2" s="6">
        <v>9173020013</v>
      </c>
      <c r="H2" s="7">
        <v>32</v>
      </c>
      <c r="I2" s="9">
        <v>8161.8</v>
      </c>
      <c r="J2" s="8">
        <v>45048</v>
      </c>
      <c r="K2" s="9">
        <v>6690</v>
      </c>
      <c r="L2" s="8">
        <v>45051</v>
      </c>
      <c r="M2" s="12">
        <v>-35</v>
      </c>
      <c r="N2" s="12">
        <f>L2-F2</f>
        <v>59</v>
      </c>
      <c r="O2" s="14">
        <f>M2*K2</f>
        <v>-234150</v>
      </c>
      <c r="P2" s="25">
        <f>N2*K2</f>
        <v>394710</v>
      </c>
      <c r="Q2" s="12">
        <v>1</v>
      </c>
    </row>
    <row r="3" spans="1:17" x14ac:dyDescent="0.25">
      <c r="A3" s="6" t="s">
        <v>13</v>
      </c>
      <c r="B3" s="6" t="s">
        <v>14</v>
      </c>
      <c r="C3" s="6" t="s">
        <v>16</v>
      </c>
      <c r="D3" s="7">
        <v>834460495</v>
      </c>
      <c r="E3" s="8">
        <v>44993</v>
      </c>
      <c r="F3" s="8">
        <v>44993</v>
      </c>
      <c r="G3" s="6">
        <v>9186181938</v>
      </c>
      <c r="H3" s="7">
        <v>53</v>
      </c>
      <c r="I3" s="9">
        <v>927.2</v>
      </c>
      <c r="J3" s="8">
        <v>45023</v>
      </c>
      <c r="K3" s="9">
        <v>760</v>
      </c>
      <c r="L3" s="8">
        <v>45029</v>
      </c>
      <c r="M3" s="12">
        <v>6</v>
      </c>
      <c r="N3" s="12">
        <f t="shared" ref="N3:N66" si="0">L3-F3</f>
        <v>36</v>
      </c>
      <c r="O3" s="14">
        <f t="shared" ref="O3:O66" si="1">M3*K3</f>
        <v>4560</v>
      </c>
      <c r="P3" s="25">
        <f t="shared" ref="P3:P66" si="2">N3*K3</f>
        <v>27360</v>
      </c>
      <c r="Q3" s="12">
        <v>1</v>
      </c>
    </row>
    <row r="4" spans="1:17" x14ac:dyDescent="0.25">
      <c r="A4" s="6" t="s">
        <v>13</v>
      </c>
      <c r="B4" s="6" t="s">
        <v>14</v>
      </c>
      <c r="C4" s="6" t="s">
        <v>16</v>
      </c>
      <c r="D4" s="7">
        <v>834460495</v>
      </c>
      <c r="E4" s="8">
        <v>44993</v>
      </c>
      <c r="F4" s="8">
        <v>44993</v>
      </c>
      <c r="G4" s="6">
        <v>9186189924</v>
      </c>
      <c r="H4" s="7">
        <v>54</v>
      </c>
      <c r="I4" s="9">
        <v>1066.28</v>
      </c>
      <c r="J4" s="8">
        <v>45023</v>
      </c>
      <c r="K4" s="9">
        <v>874</v>
      </c>
      <c r="L4" s="8">
        <v>45029</v>
      </c>
      <c r="M4" s="12">
        <v>6</v>
      </c>
      <c r="N4" s="12">
        <f t="shared" si="0"/>
        <v>36</v>
      </c>
      <c r="O4" s="14">
        <f t="shared" si="1"/>
        <v>5244</v>
      </c>
      <c r="P4" s="25">
        <f t="shared" si="2"/>
        <v>31464</v>
      </c>
      <c r="Q4" s="12">
        <v>1</v>
      </c>
    </row>
    <row r="5" spans="1:17" x14ac:dyDescent="0.25">
      <c r="A5" s="6" t="s">
        <v>13</v>
      </c>
      <c r="B5" s="6" t="s">
        <v>14</v>
      </c>
      <c r="C5" s="6" t="s">
        <v>17</v>
      </c>
      <c r="D5" s="7" t="s">
        <v>18</v>
      </c>
      <c r="E5" s="8">
        <v>44998</v>
      </c>
      <c r="F5" s="8">
        <v>44998</v>
      </c>
      <c r="G5" s="6">
        <v>9227678526</v>
      </c>
      <c r="H5" s="7">
        <v>14</v>
      </c>
      <c r="I5" s="9">
        <v>1041</v>
      </c>
      <c r="J5" s="8">
        <v>45056</v>
      </c>
      <c r="K5" s="9">
        <v>946.36</v>
      </c>
      <c r="L5" s="8">
        <v>45023</v>
      </c>
      <c r="M5" s="12">
        <v>-33</v>
      </c>
      <c r="N5" s="12">
        <f t="shared" si="0"/>
        <v>25</v>
      </c>
      <c r="O5" s="14">
        <f t="shared" si="1"/>
        <v>-31229.88</v>
      </c>
      <c r="P5" s="25">
        <f t="shared" si="2"/>
        <v>23659</v>
      </c>
      <c r="Q5" s="12">
        <v>1</v>
      </c>
    </row>
    <row r="6" spans="1:17" x14ac:dyDescent="0.25">
      <c r="A6" s="6" t="s">
        <v>13</v>
      </c>
      <c r="B6" s="6" t="s">
        <v>14</v>
      </c>
      <c r="C6" s="6" t="s">
        <v>19</v>
      </c>
      <c r="D6" s="7" t="s">
        <v>20</v>
      </c>
      <c r="E6" s="8">
        <v>45005</v>
      </c>
      <c r="F6" s="8">
        <v>45005</v>
      </c>
      <c r="G6" s="6">
        <v>9268711999</v>
      </c>
      <c r="H6" s="7">
        <v>22</v>
      </c>
      <c r="I6" s="9">
        <v>11950</v>
      </c>
      <c r="J6" s="8">
        <v>45065</v>
      </c>
      <c r="K6" s="9">
        <v>9795.08</v>
      </c>
      <c r="L6" s="8">
        <v>45029</v>
      </c>
      <c r="M6" s="12">
        <v>-36</v>
      </c>
      <c r="N6" s="12">
        <f t="shared" si="0"/>
        <v>24</v>
      </c>
      <c r="O6" s="14">
        <f t="shared" si="1"/>
        <v>-352622.88</v>
      </c>
      <c r="P6" s="25">
        <f t="shared" si="2"/>
        <v>235081.91999999998</v>
      </c>
      <c r="Q6" s="12">
        <v>1</v>
      </c>
    </row>
    <row r="7" spans="1:17" x14ac:dyDescent="0.25">
      <c r="A7" s="6" t="s">
        <v>13</v>
      </c>
      <c r="B7" s="6" t="s">
        <v>14</v>
      </c>
      <c r="C7" s="6" t="s">
        <v>21</v>
      </c>
      <c r="D7" s="7">
        <v>1292360490</v>
      </c>
      <c r="E7" s="8">
        <v>45012</v>
      </c>
      <c r="F7" s="8">
        <v>45012</v>
      </c>
      <c r="G7" s="6">
        <v>9306209476</v>
      </c>
      <c r="H7" s="7" t="s">
        <v>22</v>
      </c>
      <c r="I7" s="9">
        <v>3660</v>
      </c>
      <c r="J7" s="8">
        <v>45066</v>
      </c>
      <c r="K7" s="9">
        <v>3000</v>
      </c>
      <c r="L7" s="8">
        <v>45021</v>
      </c>
      <c r="M7" s="12">
        <v>-45</v>
      </c>
      <c r="N7" s="12">
        <f t="shared" si="0"/>
        <v>9</v>
      </c>
      <c r="O7" s="14">
        <f t="shared" si="1"/>
        <v>-135000</v>
      </c>
      <c r="P7" s="25">
        <f t="shared" si="2"/>
        <v>27000</v>
      </c>
      <c r="Q7" s="12">
        <v>1</v>
      </c>
    </row>
    <row r="8" spans="1:17" x14ac:dyDescent="0.25">
      <c r="A8" s="6" t="s">
        <v>13</v>
      </c>
      <c r="B8" s="6" t="s">
        <v>14</v>
      </c>
      <c r="C8" s="6" t="s">
        <v>23</v>
      </c>
      <c r="D8" s="7">
        <v>307530493</v>
      </c>
      <c r="E8" s="8">
        <v>45014</v>
      </c>
      <c r="F8" s="8">
        <v>45014</v>
      </c>
      <c r="G8" s="6">
        <v>9323249477</v>
      </c>
      <c r="H8" s="7" t="s">
        <v>24</v>
      </c>
      <c r="I8" s="9">
        <v>2500</v>
      </c>
      <c r="J8" s="8">
        <v>45068</v>
      </c>
      <c r="K8" s="9">
        <v>2049.1799999999998</v>
      </c>
      <c r="L8" s="8">
        <v>45023</v>
      </c>
      <c r="M8" s="12">
        <v>-45</v>
      </c>
      <c r="N8" s="12">
        <f t="shared" si="0"/>
        <v>9</v>
      </c>
      <c r="O8" s="14">
        <f t="shared" si="1"/>
        <v>-92213.099999999991</v>
      </c>
      <c r="P8" s="25">
        <f t="shared" si="2"/>
        <v>18442.62</v>
      </c>
      <c r="Q8" s="12">
        <v>1</v>
      </c>
    </row>
    <row r="9" spans="1:17" x14ac:dyDescent="0.25">
      <c r="A9" s="6" t="s">
        <v>13</v>
      </c>
      <c r="B9" s="6" t="s">
        <v>14</v>
      </c>
      <c r="C9" s="6" t="s">
        <v>25</v>
      </c>
      <c r="D9" s="7">
        <v>1914500499</v>
      </c>
      <c r="E9" s="8">
        <v>45015</v>
      </c>
      <c r="F9" s="8">
        <v>45015</v>
      </c>
      <c r="G9" s="6">
        <v>9328703065</v>
      </c>
      <c r="H9" s="7" t="s">
        <v>26</v>
      </c>
      <c r="I9" s="9">
        <v>732</v>
      </c>
      <c r="J9" s="8">
        <v>45075</v>
      </c>
      <c r="K9" s="9">
        <v>600</v>
      </c>
      <c r="L9" s="8">
        <v>45023</v>
      </c>
      <c r="M9" s="12">
        <v>-52</v>
      </c>
      <c r="N9" s="12">
        <f t="shared" si="0"/>
        <v>8</v>
      </c>
      <c r="O9" s="14">
        <f t="shared" si="1"/>
        <v>-31200</v>
      </c>
      <c r="P9" s="25">
        <f t="shared" si="2"/>
        <v>4800</v>
      </c>
      <c r="Q9" s="12">
        <v>1</v>
      </c>
    </row>
    <row r="10" spans="1:17" x14ac:dyDescent="0.25">
      <c r="A10" s="6" t="s">
        <v>13</v>
      </c>
      <c r="B10" s="6" t="s">
        <v>14</v>
      </c>
      <c r="C10" s="6" t="s">
        <v>27</v>
      </c>
      <c r="D10" s="7">
        <v>809070485</v>
      </c>
      <c r="E10" s="8">
        <v>45019</v>
      </c>
      <c r="F10" s="8">
        <v>45019</v>
      </c>
      <c r="G10" s="6">
        <v>9350946461</v>
      </c>
      <c r="H10" s="7">
        <v>41</v>
      </c>
      <c r="I10" s="9">
        <v>20130</v>
      </c>
      <c r="J10" s="8">
        <v>45049</v>
      </c>
      <c r="K10" s="9">
        <v>16500</v>
      </c>
      <c r="L10" s="8">
        <v>45021</v>
      </c>
      <c r="M10" s="12">
        <v>-28</v>
      </c>
      <c r="N10" s="12">
        <f t="shared" si="0"/>
        <v>2</v>
      </c>
      <c r="O10" s="14">
        <f t="shared" si="1"/>
        <v>-462000</v>
      </c>
      <c r="P10" s="25">
        <f t="shared" si="2"/>
        <v>33000</v>
      </c>
      <c r="Q10" s="12">
        <v>1</v>
      </c>
    </row>
    <row r="11" spans="1:17" x14ac:dyDescent="0.25">
      <c r="A11" s="6" t="s">
        <v>13</v>
      </c>
      <c r="B11" s="6" t="s">
        <v>14</v>
      </c>
      <c r="C11" s="6" t="s">
        <v>28</v>
      </c>
      <c r="D11" s="7">
        <v>6730470967</v>
      </c>
      <c r="E11" s="8">
        <v>45019</v>
      </c>
      <c r="F11" s="8">
        <v>45019</v>
      </c>
      <c r="G11" s="6">
        <v>9353805080</v>
      </c>
      <c r="H11" s="7" t="s">
        <v>29</v>
      </c>
      <c r="I11" s="9">
        <v>590.08000000000004</v>
      </c>
      <c r="J11" s="8">
        <v>45049</v>
      </c>
      <c r="K11" s="9">
        <v>483.67</v>
      </c>
      <c r="L11" s="8">
        <v>45023</v>
      </c>
      <c r="M11" s="12">
        <v>-26</v>
      </c>
      <c r="N11" s="12">
        <f t="shared" si="0"/>
        <v>4</v>
      </c>
      <c r="O11" s="14">
        <f t="shared" si="1"/>
        <v>-12575.42</v>
      </c>
      <c r="P11" s="25">
        <f t="shared" si="2"/>
        <v>1934.68</v>
      </c>
      <c r="Q11" s="12">
        <v>1</v>
      </c>
    </row>
    <row r="12" spans="1:17" x14ac:dyDescent="0.25">
      <c r="A12" s="6" t="s">
        <v>13</v>
      </c>
      <c r="B12" s="6" t="s">
        <v>14</v>
      </c>
      <c r="C12" s="6" t="s">
        <v>30</v>
      </c>
      <c r="D12" s="7">
        <v>1167470499</v>
      </c>
      <c r="E12" s="8">
        <v>45019</v>
      </c>
      <c r="F12" s="8">
        <v>45019</v>
      </c>
      <c r="G12" s="6">
        <v>9354420329</v>
      </c>
      <c r="H12" s="7" t="s">
        <v>31</v>
      </c>
      <c r="I12" s="9">
        <v>5692.5</v>
      </c>
      <c r="J12" s="8">
        <v>45049</v>
      </c>
      <c r="K12" s="9">
        <v>5175</v>
      </c>
      <c r="L12" s="8">
        <v>45023</v>
      </c>
      <c r="M12" s="12">
        <v>-26</v>
      </c>
      <c r="N12" s="12">
        <f t="shared" si="0"/>
        <v>4</v>
      </c>
      <c r="O12" s="14">
        <f t="shared" si="1"/>
        <v>-134550</v>
      </c>
      <c r="P12" s="25">
        <f t="shared" si="2"/>
        <v>20700</v>
      </c>
      <c r="Q12" s="12">
        <v>1</v>
      </c>
    </row>
    <row r="13" spans="1:17" x14ac:dyDescent="0.25">
      <c r="A13" s="6" t="s">
        <v>13</v>
      </c>
      <c r="B13" s="6" t="s">
        <v>14</v>
      </c>
      <c r="C13" s="6" t="s">
        <v>32</v>
      </c>
      <c r="D13" s="7">
        <v>1885640068</v>
      </c>
      <c r="E13" s="8">
        <v>45020</v>
      </c>
      <c r="F13" s="8">
        <v>45020</v>
      </c>
      <c r="G13" s="6">
        <v>9356303494</v>
      </c>
      <c r="H13" s="7" t="s">
        <v>33</v>
      </c>
      <c r="I13" s="9">
        <v>1269.92</v>
      </c>
      <c r="J13" s="8">
        <v>45073</v>
      </c>
      <c r="K13" s="9">
        <v>1040.92</v>
      </c>
      <c r="L13" s="8">
        <v>45023</v>
      </c>
      <c r="M13" s="12">
        <v>-50</v>
      </c>
      <c r="N13" s="12">
        <f t="shared" si="0"/>
        <v>3</v>
      </c>
      <c r="O13" s="14">
        <f t="shared" si="1"/>
        <v>-52046</v>
      </c>
      <c r="P13" s="25">
        <f t="shared" si="2"/>
        <v>3122.76</v>
      </c>
      <c r="Q13" s="12">
        <v>1</v>
      </c>
    </row>
    <row r="14" spans="1:17" x14ac:dyDescent="0.25">
      <c r="A14" s="6" t="s">
        <v>13</v>
      </c>
      <c r="B14" s="6" t="s">
        <v>14</v>
      </c>
      <c r="C14" s="6" t="s">
        <v>34</v>
      </c>
      <c r="D14" s="7">
        <v>397420399</v>
      </c>
      <c r="E14" s="8">
        <v>45020</v>
      </c>
      <c r="F14" s="8">
        <v>45020</v>
      </c>
      <c r="G14" s="6">
        <v>9360063516</v>
      </c>
      <c r="H14" s="7" t="s">
        <v>35</v>
      </c>
      <c r="I14" s="9">
        <v>51.5</v>
      </c>
      <c r="J14" s="8">
        <v>45050</v>
      </c>
      <c r="K14" s="9">
        <v>51.5</v>
      </c>
      <c r="L14" s="8">
        <v>45029</v>
      </c>
      <c r="M14" s="12">
        <v>-21</v>
      </c>
      <c r="N14" s="12">
        <f t="shared" si="0"/>
        <v>9</v>
      </c>
      <c r="O14" s="14">
        <f t="shared" si="1"/>
        <v>-1081.5</v>
      </c>
      <c r="P14" s="25">
        <f t="shared" si="2"/>
        <v>463.5</v>
      </c>
      <c r="Q14" s="12">
        <v>1</v>
      </c>
    </row>
    <row r="15" spans="1:17" x14ac:dyDescent="0.25">
      <c r="A15" s="6" t="s">
        <v>13</v>
      </c>
      <c r="B15" s="6" t="s">
        <v>14</v>
      </c>
      <c r="C15" s="6" t="s">
        <v>36</v>
      </c>
      <c r="D15" s="7">
        <v>806250494</v>
      </c>
      <c r="E15" s="8">
        <v>45020</v>
      </c>
      <c r="F15" s="8">
        <v>45020</v>
      </c>
      <c r="G15" s="6">
        <v>9363390136</v>
      </c>
      <c r="H15" s="7" t="s">
        <v>37</v>
      </c>
      <c r="I15" s="9">
        <v>886</v>
      </c>
      <c r="J15" s="8">
        <v>45080</v>
      </c>
      <c r="K15" s="9">
        <v>726.23</v>
      </c>
      <c r="L15" s="8">
        <v>45023</v>
      </c>
      <c r="M15" s="12">
        <v>-57</v>
      </c>
      <c r="N15" s="12">
        <f t="shared" si="0"/>
        <v>3</v>
      </c>
      <c r="O15" s="14">
        <f t="shared" si="1"/>
        <v>-41395.11</v>
      </c>
      <c r="P15" s="25">
        <f t="shared" si="2"/>
        <v>2178.69</v>
      </c>
      <c r="Q15" s="12">
        <v>1</v>
      </c>
    </row>
    <row r="16" spans="1:17" x14ac:dyDescent="0.25">
      <c r="A16" s="6" t="s">
        <v>13</v>
      </c>
      <c r="B16" s="6" t="s">
        <v>14</v>
      </c>
      <c r="C16" s="6" t="s">
        <v>38</v>
      </c>
      <c r="D16" s="7">
        <v>93026890017</v>
      </c>
      <c r="E16" s="8">
        <v>45020</v>
      </c>
      <c r="F16" s="8">
        <v>45020</v>
      </c>
      <c r="G16" s="6">
        <v>9367599911</v>
      </c>
      <c r="H16" s="7" t="s">
        <v>39</v>
      </c>
      <c r="I16" s="9">
        <v>963.8</v>
      </c>
      <c r="J16" s="8">
        <v>45050</v>
      </c>
      <c r="K16" s="9">
        <v>790</v>
      </c>
      <c r="L16" s="8">
        <v>45023</v>
      </c>
      <c r="M16" s="12">
        <v>-27</v>
      </c>
      <c r="N16" s="12">
        <f t="shared" si="0"/>
        <v>3</v>
      </c>
      <c r="O16" s="14">
        <f t="shared" si="1"/>
        <v>-21330</v>
      </c>
      <c r="P16" s="25">
        <f t="shared" si="2"/>
        <v>2370</v>
      </c>
      <c r="Q16" s="12">
        <v>1</v>
      </c>
    </row>
    <row r="17" spans="1:17" x14ac:dyDescent="0.25">
      <c r="A17" s="6" t="s">
        <v>13</v>
      </c>
      <c r="B17" s="6" t="s">
        <v>14</v>
      </c>
      <c r="C17" s="6" t="s">
        <v>27</v>
      </c>
      <c r="D17" s="7">
        <v>809070485</v>
      </c>
      <c r="E17" s="8">
        <v>45021</v>
      </c>
      <c r="F17" s="8">
        <v>45021</v>
      </c>
      <c r="G17" s="6">
        <v>9371715635</v>
      </c>
      <c r="H17" s="7">
        <v>52</v>
      </c>
      <c r="I17" s="9">
        <v>332</v>
      </c>
      <c r="J17" s="8">
        <v>45051</v>
      </c>
      <c r="K17" s="9">
        <v>332</v>
      </c>
      <c r="L17" s="8">
        <v>45023</v>
      </c>
      <c r="M17" s="12">
        <v>-28</v>
      </c>
      <c r="N17" s="12">
        <f t="shared" si="0"/>
        <v>2</v>
      </c>
      <c r="O17" s="14">
        <f t="shared" si="1"/>
        <v>-9296</v>
      </c>
      <c r="P17" s="25">
        <f t="shared" si="2"/>
        <v>664</v>
      </c>
      <c r="Q17" s="12">
        <v>1</v>
      </c>
    </row>
    <row r="18" spans="1:17" x14ac:dyDescent="0.25">
      <c r="A18" s="6" t="s">
        <v>13</v>
      </c>
      <c r="B18" s="6" t="s">
        <v>14</v>
      </c>
      <c r="C18" s="6" t="s">
        <v>16</v>
      </c>
      <c r="D18" s="7">
        <v>834460495</v>
      </c>
      <c r="E18" s="8">
        <v>45022</v>
      </c>
      <c r="F18" s="8">
        <v>45022</v>
      </c>
      <c r="G18" s="6">
        <v>9379812294</v>
      </c>
      <c r="H18" s="7">
        <v>61</v>
      </c>
      <c r="I18" s="9">
        <v>1251.72</v>
      </c>
      <c r="J18" s="8">
        <v>45052</v>
      </c>
      <c r="K18" s="9">
        <v>1026</v>
      </c>
      <c r="L18" s="8">
        <v>45036</v>
      </c>
      <c r="M18" s="12">
        <v>-16</v>
      </c>
      <c r="N18" s="12">
        <f t="shared" si="0"/>
        <v>14</v>
      </c>
      <c r="O18" s="14">
        <f t="shared" si="1"/>
        <v>-16416</v>
      </c>
      <c r="P18" s="25">
        <f t="shared" si="2"/>
        <v>14364</v>
      </c>
      <c r="Q18" s="12">
        <v>1</v>
      </c>
    </row>
    <row r="19" spans="1:17" x14ac:dyDescent="0.25">
      <c r="A19" s="6" t="s">
        <v>13</v>
      </c>
      <c r="B19" s="6" t="s">
        <v>14</v>
      </c>
      <c r="C19" s="6" t="s">
        <v>34</v>
      </c>
      <c r="D19" s="7">
        <v>397420399</v>
      </c>
      <c r="E19" s="8">
        <v>45023</v>
      </c>
      <c r="F19" s="8">
        <v>45023</v>
      </c>
      <c r="G19" s="6">
        <v>9387119149</v>
      </c>
      <c r="H19" s="7" t="s">
        <v>40</v>
      </c>
      <c r="I19" s="9">
        <v>711.66</v>
      </c>
      <c r="J19" s="8">
        <v>45053</v>
      </c>
      <c r="K19" s="9">
        <v>583.33000000000004</v>
      </c>
      <c r="L19" s="8">
        <v>45029</v>
      </c>
      <c r="M19" s="12">
        <v>-24</v>
      </c>
      <c r="N19" s="12">
        <f t="shared" si="0"/>
        <v>6</v>
      </c>
      <c r="O19" s="14">
        <f t="shared" si="1"/>
        <v>-13999.920000000002</v>
      </c>
      <c r="P19" s="25">
        <f t="shared" si="2"/>
        <v>3499.9800000000005</v>
      </c>
      <c r="Q19" s="12">
        <v>1</v>
      </c>
    </row>
    <row r="20" spans="1:17" x14ac:dyDescent="0.25">
      <c r="A20" s="6" t="s">
        <v>13</v>
      </c>
      <c r="B20" s="6" t="s">
        <v>14</v>
      </c>
      <c r="C20" s="6" t="s">
        <v>34</v>
      </c>
      <c r="D20" s="7">
        <v>397420399</v>
      </c>
      <c r="E20" s="8">
        <v>45023</v>
      </c>
      <c r="F20" s="8">
        <v>45023</v>
      </c>
      <c r="G20" s="6">
        <v>9387119831</v>
      </c>
      <c r="H20" s="7" t="s">
        <v>41</v>
      </c>
      <c r="I20" s="9">
        <v>7320</v>
      </c>
      <c r="J20" s="8">
        <v>45053</v>
      </c>
      <c r="K20" s="9">
        <v>6000</v>
      </c>
      <c r="L20" s="8">
        <v>45029</v>
      </c>
      <c r="M20" s="12">
        <v>-24</v>
      </c>
      <c r="N20" s="12">
        <f t="shared" si="0"/>
        <v>6</v>
      </c>
      <c r="O20" s="14">
        <f t="shared" si="1"/>
        <v>-144000</v>
      </c>
      <c r="P20" s="25">
        <f t="shared" si="2"/>
        <v>36000</v>
      </c>
      <c r="Q20" s="12">
        <v>1</v>
      </c>
    </row>
    <row r="21" spans="1:17" x14ac:dyDescent="0.25">
      <c r="A21" s="6" t="s">
        <v>13</v>
      </c>
      <c r="B21" s="6" t="s">
        <v>14</v>
      </c>
      <c r="C21" s="6" t="s">
        <v>42</v>
      </c>
      <c r="D21" s="7">
        <v>1840430506</v>
      </c>
      <c r="E21" s="8">
        <v>45030</v>
      </c>
      <c r="F21" s="8">
        <v>45030</v>
      </c>
      <c r="G21" s="6">
        <v>9428320483</v>
      </c>
      <c r="H21" s="7" t="s">
        <v>43</v>
      </c>
      <c r="I21" s="9">
        <v>1518</v>
      </c>
      <c r="J21" s="8">
        <v>45060</v>
      </c>
      <c r="K21" s="9">
        <v>1380</v>
      </c>
      <c r="L21" s="8">
        <v>45037</v>
      </c>
      <c r="M21" s="12">
        <v>-23</v>
      </c>
      <c r="N21" s="12">
        <f t="shared" si="0"/>
        <v>7</v>
      </c>
      <c r="O21" s="14">
        <f t="shared" si="1"/>
        <v>-31740</v>
      </c>
      <c r="P21" s="25">
        <f t="shared" si="2"/>
        <v>9660</v>
      </c>
      <c r="Q21" s="12">
        <v>1</v>
      </c>
    </row>
    <row r="22" spans="1:17" x14ac:dyDescent="0.25">
      <c r="A22" s="6" t="s">
        <v>13</v>
      </c>
      <c r="B22" s="6" t="s">
        <v>14</v>
      </c>
      <c r="C22" s="6" t="s">
        <v>44</v>
      </c>
      <c r="D22" s="7">
        <v>1168310496</v>
      </c>
      <c r="E22" s="8">
        <v>45029</v>
      </c>
      <c r="F22" s="8">
        <v>45029</v>
      </c>
      <c r="G22" s="6">
        <v>9430167526</v>
      </c>
      <c r="H22" s="7" t="s">
        <v>45</v>
      </c>
      <c r="I22" s="9">
        <v>501.6</v>
      </c>
      <c r="J22" s="8">
        <v>45059</v>
      </c>
      <c r="K22" s="9">
        <v>456</v>
      </c>
      <c r="L22" s="8">
        <v>45037</v>
      </c>
      <c r="M22" s="12">
        <v>-22</v>
      </c>
      <c r="N22" s="12">
        <f t="shared" si="0"/>
        <v>8</v>
      </c>
      <c r="O22" s="14">
        <f t="shared" si="1"/>
        <v>-10032</v>
      </c>
      <c r="P22" s="25">
        <f t="shared" si="2"/>
        <v>3648</v>
      </c>
      <c r="Q22" s="12">
        <v>1</v>
      </c>
    </row>
    <row r="23" spans="1:17" x14ac:dyDescent="0.25">
      <c r="A23" s="6" t="s">
        <v>13</v>
      </c>
      <c r="B23" s="6" t="s">
        <v>14</v>
      </c>
      <c r="C23" s="6" t="s">
        <v>46</v>
      </c>
      <c r="D23" s="7">
        <v>1170260499</v>
      </c>
      <c r="E23" s="8">
        <v>45031</v>
      </c>
      <c r="F23" s="8">
        <v>45031</v>
      </c>
      <c r="G23" s="6">
        <v>9442425287</v>
      </c>
      <c r="H23" s="7" t="s">
        <v>47</v>
      </c>
      <c r="I23" s="9">
        <v>4867</v>
      </c>
      <c r="J23" s="8">
        <v>45090</v>
      </c>
      <c r="K23" s="9">
        <v>4867</v>
      </c>
      <c r="L23" s="8">
        <v>45043</v>
      </c>
      <c r="M23" s="12">
        <v>-47</v>
      </c>
      <c r="N23" s="12">
        <f t="shared" si="0"/>
        <v>12</v>
      </c>
      <c r="O23" s="14">
        <f t="shared" si="1"/>
        <v>-228749</v>
      </c>
      <c r="P23" s="25">
        <f t="shared" si="2"/>
        <v>58404</v>
      </c>
      <c r="Q23" s="12">
        <v>1</v>
      </c>
    </row>
    <row r="24" spans="1:17" x14ac:dyDescent="0.25">
      <c r="A24" s="6" t="s">
        <v>13</v>
      </c>
      <c r="B24" s="6" t="s">
        <v>14</v>
      </c>
      <c r="C24" s="6" t="s">
        <v>48</v>
      </c>
      <c r="D24" s="7">
        <v>937170496</v>
      </c>
      <c r="E24" s="8">
        <v>45034</v>
      </c>
      <c r="F24" s="8">
        <v>45034</v>
      </c>
      <c r="G24" s="6">
        <v>9468077744</v>
      </c>
      <c r="H24" s="7" t="s">
        <v>49</v>
      </c>
      <c r="I24" s="9">
        <v>1012.6</v>
      </c>
      <c r="J24" s="8">
        <v>45064</v>
      </c>
      <c r="K24" s="9">
        <v>830</v>
      </c>
      <c r="L24" s="8">
        <v>45037</v>
      </c>
      <c r="M24" s="12">
        <v>-27</v>
      </c>
      <c r="N24" s="12">
        <f t="shared" si="0"/>
        <v>3</v>
      </c>
      <c r="O24" s="14">
        <f t="shared" si="1"/>
        <v>-22410</v>
      </c>
      <c r="P24" s="25">
        <f t="shared" si="2"/>
        <v>2490</v>
      </c>
      <c r="Q24" s="12">
        <v>1</v>
      </c>
    </row>
    <row r="25" spans="1:17" x14ac:dyDescent="0.25">
      <c r="A25" s="6" t="s">
        <v>13</v>
      </c>
      <c r="B25" s="6" t="s">
        <v>14</v>
      </c>
      <c r="C25" s="6" t="s">
        <v>50</v>
      </c>
      <c r="D25" s="7">
        <v>1237570492</v>
      </c>
      <c r="E25" s="8">
        <v>45035</v>
      </c>
      <c r="F25" s="8">
        <v>45035</v>
      </c>
      <c r="G25" s="6">
        <v>9474111435</v>
      </c>
      <c r="H25" s="7">
        <v>2</v>
      </c>
      <c r="I25" s="9">
        <v>180</v>
      </c>
      <c r="J25" s="8">
        <v>45065</v>
      </c>
      <c r="K25" s="9">
        <v>147.54</v>
      </c>
      <c r="L25" s="8">
        <v>45049</v>
      </c>
      <c r="M25" s="12">
        <v>-16</v>
      </c>
      <c r="N25" s="12">
        <f t="shared" si="0"/>
        <v>14</v>
      </c>
      <c r="O25" s="14">
        <f t="shared" si="1"/>
        <v>-2360.64</v>
      </c>
      <c r="P25" s="25">
        <f t="shared" si="2"/>
        <v>2065.56</v>
      </c>
      <c r="Q25" s="12">
        <v>1</v>
      </c>
    </row>
    <row r="26" spans="1:17" x14ac:dyDescent="0.25">
      <c r="A26" s="6" t="s">
        <v>13</v>
      </c>
      <c r="B26" s="6" t="s">
        <v>14</v>
      </c>
      <c r="C26" s="6" t="s">
        <v>19</v>
      </c>
      <c r="D26" s="7" t="s">
        <v>20</v>
      </c>
      <c r="E26" s="8">
        <v>45036</v>
      </c>
      <c r="F26" s="8">
        <v>45036</v>
      </c>
      <c r="G26" s="6">
        <v>9479260573</v>
      </c>
      <c r="H26" s="7">
        <v>33</v>
      </c>
      <c r="I26" s="9">
        <v>3660</v>
      </c>
      <c r="J26" s="8">
        <v>45096</v>
      </c>
      <c r="K26" s="9">
        <v>3000</v>
      </c>
      <c r="L26" s="8">
        <v>45048</v>
      </c>
      <c r="M26" s="12">
        <v>-48</v>
      </c>
      <c r="N26" s="12">
        <f t="shared" si="0"/>
        <v>12</v>
      </c>
      <c r="O26" s="14">
        <f t="shared" si="1"/>
        <v>-144000</v>
      </c>
      <c r="P26" s="25">
        <f t="shared" si="2"/>
        <v>36000</v>
      </c>
      <c r="Q26" s="12">
        <v>1</v>
      </c>
    </row>
    <row r="27" spans="1:17" x14ac:dyDescent="0.25">
      <c r="A27" s="6" t="s">
        <v>13</v>
      </c>
      <c r="B27" s="6" t="s">
        <v>14</v>
      </c>
      <c r="C27" s="6" t="s">
        <v>51</v>
      </c>
      <c r="D27" s="7" t="s">
        <v>52</v>
      </c>
      <c r="E27" s="8">
        <v>45041</v>
      </c>
      <c r="F27" s="8">
        <v>45041</v>
      </c>
      <c r="G27" s="6">
        <v>9508074057</v>
      </c>
      <c r="H27" s="7">
        <v>42</v>
      </c>
      <c r="I27" s="9">
        <v>1485.96</v>
      </c>
      <c r="J27" s="8">
        <v>45101</v>
      </c>
      <c r="K27" s="9">
        <v>1218</v>
      </c>
      <c r="L27" s="8">
        <v>45049</v>
      </c>
      <c r="M27" s="12">
        <v>-52</v>
      </c>
      <c r="N27" s="12">
        <f t="shared" si="0"/>
        <v>8</v>
      </c>
      <c r="O27" s="14">
        <f t="shared" si="1"/>
        <v>-63336</v>
      </c>
      <c r="P27" s="25">
        <f t="shared" si="2"/>
        <v>9744</v>
      </c>
      <c r="Q27" s="12">
        <v>1</v>
      </c>
    </row>
    <row r="28" spans="1:17" x14ac:dyDescent="0.25">
      <c r="A28" s="6" t="s">
        <v>13</v>
      </c>
      <c r="B28" s="6" t="s">
        <v>14</v>
      </c>
      <c r="C28" s="6" t="s">
        <v>38</v>
      </c>
      <c r="D28" s="7">
        <v>93026890017</v>
      </c>
      <c r="E28" s="8">
        <v>45044</v>
      </c>
      <c r="F28" s="8">
        <v>45044</v>
      </c>
      <c r="G28" s="6">
        <v>9523493126</v>
      </c>
      <c r="H28" s="7" t="s">
        <v>53</v>
      </c>
      <c r="I28" s="9">
        <v>1606.42</v>
      </c>
      <c r="J28" s="8">
        <v>45074</v>
      </c>
      <c r="K28" s="9">
        <v>1316.74</v>
      </c>
      <c r="L28" s="8">
        <v>45051</v>
      </c>
      <c r="M28" s="12">
        <v>-23</v>
      </c>
      <c r="N28" s="12">
        <f t="shared" si="0"/>
        <v>7</v>
      </c>
      <c r="O28" s="14">
        <f t="shared" si="1"/>
        <v>-30285.02</v>
      </c>
      <c r="P28" s="25">
        <f t="shared" si="2"/>
        <v>9217.18</v>
      </c>
      <c r="Q28" s="12">
        <v>1</v>
      </c>
    </row>
    <row r="29" spans="1:17" x14ac:dyDescent="0.25">
      <c r="A29" s="6" t="s">
        <v>13</v>
      </c>
      <c r="B29" s="6" t="s">
        <v>14</v>
      </c>
      <c r="C29" s="6" t="s">
        <v>54</v>
      </c>
      <c r="D29" s="7" t="s">
        <v>55</v>
      </c>
      <c r="E29" s="8">
        <v>45050</v>
      </c>
      <c r="F29" s="8">
        <v>45050</v>
      </c>
      <c r="G29" s="6">
        <v>9557108296</v>
      </c>
      <c r="H29" s="7" t="s">
        <v>56</v>
      </c>
      <c r="I29" s="9">
        <v>1634.8</v>
      </c>
      <c r="J29" s="8">
        <v>45080</v>
      </c>
      <c r="K29" s="9">
        <v>1634.8</v>
      </c>
      <c r="L29" s="8">
        <v>45055</v>
      </c>
      <c r="M29" s="12">
        <v>-25</v>
      </c>
      <c r="N29" s="12">
        <f t="shared" si="0"/>
        <v>5</v>
      </c>
      <c r="O29" s="14">
        <f t="shared" si="1"/>
        <v>-40870</v>
      </c>
      <c r="P29" s="25">
        <f t="shared" si="2"/>
        <v>8174</v>
      </c>
      <c r="Q29" s="12">
        <v>1</v>
      </c>
    </row>
    <row r="30" spans="1:17" x14ac:dyDescent="0.25">
      <c r="A30" s="6" t="s">
        <v>13</v>
      </c>
      <c r="B30" s="6" t="s">
        <v>14</v>
      </c>
      <c r="C30" s="6" t="s">
        <v>44</v>
      </c>
      <c r="D30" s="7">
        <v>1168310496</v>
      </c>
      <c r="E30" s="8">
        <v>45051</v>
      </c>
      <c r="F30" s="8">
        <v>45051</v>
      </c>
      <c r="G30" s="6">
        <v>9565737163</v>
      </c>
      <c r="H30" s="7" t="s">
        <v>57</v>
      </c>
      <c r="I30" s="9">
        <v>298.14</v>
      </c>
      <c r="J30" s="8">
        <v>45081</v>
      </c>
      <c r="K30" s="9">
        <v>271.04000000000002</v>
      </c>
      <c r="L30" s="8">
        <v>45058</v>
      </c>
      <c r="M30" s="12">
        <v>-23</v>
      </c>
      <c r="N30" s="12">
        <f t="shared" si="0"/>
        <v>7</v>
      </c>
      <c r="O30" s="14">
        <f t="shared" si="1"/>
        <v>-6233.92</v>
      </c>
      <c r="P30" s="25">
        <f t="shared" si="2"/>
        <v>1897.2800000000002</v>
      </c>
      <c r="Q30" s="12">
        <v>1</v>
      </c>
    </row>
    <row r="31" spans="1:17" x14ac:dyDescent="0.25">
      <c r="A31" s="6" t="s">
        <v>13</v>
      </c>
      <c r="B31" s="6" t="s">
        <v>14</v>
      </c>
      <c r="C31" s="6" t="s">
        <v>58</v>
      </c>
      <c r="D31" s="7">
        <v>1505240497</v>
      </c>
      <c r="E31" s="8">
        <v>45052</v>
      </c>
      <c r="F31" s="8">
        <v>45052</v>
      </c>
      <c r="G31" s="6">
        <v>9567139993</v>
      </c>
      <c r="H31" s="7" t="s">
        <v>59</v>
      </c>
      <c r="I31" s="9">
        <v>10370</v>
      </c>
      <c r="J31" s="8">
        <v>45082</v>
      </c>
      <c r="K31" s="9">
        <v>8500</v>
      </c>
      <c r="L31" s="8">
        <v>45058</v>
      </c>
      <c r="M31" s="12">
        <v>-24</v>
      </c>
      <c r="N31" s="12">
        <f t="shared" si="0"/>
        <v>6</v>
      </c>
      <c r="O31" s="14">
        <f t="shared" si="1"/>
        <v>-204000</v>
      </c>
      <c r="P31" s="25">
        <f t="shared" si="2"/>
        <v>51000</v>
      </c>
      <c r="Q31" s="12">
        <v>1</v>
      </c>
    </row>
    <row r="32" spans="1:17" x14ac:dyDescent="0.25">
      <c r="A32" s="6" t="s">
        <v>13</v>
      </c>
      <c r="B32" s="6" t="s">
        <v>14</v>
      </c>
      <c r="C32" s="6" t="s">
        <v>60</v>
      </c>
      <c r="D32" s="7">
        <v>409920584</v>
      </c>
      <c r="E32" s="8">
        <v>45054</v>
      </c>
      <c r="F32" s="8">
        <v>45054</v>
      </c>
      <c r="G32" s="6">
        <v>9588053235</v>
      </c>
      <c r="H32" s="7" t="s">
        <v>61</v>
      </c>
      <c r="I32" s="9">
        <v>500</v>
      </c>
      <c r="J32" s="8">
        <v>45084</v>
      </c>
      <c r="K32" s="9">
        <v>500</v>
      </c>
      <c r="L32" s="8">
        <v>45056</v>
      </c>
      <c r="M32" s="12">
        <v>-28</v>
      </c>
      <c r="N32" s="12">
        <f t="shared" si="0"/>
        <v>2</v>
      </c>
      <c r="O32" s="14">
        <f t="shared" si="1"/>
        <v>-14000</v>
      </c>
      <c r="P32" s="25">
        <f t="shared" si="2"/>
        <v>1000</v>
      </c>
      <c r="Q32" s="12">
        <v>1</v>
      </c>
    </row>
    <row r="33" spans="1:17" x14ac:dyDescent="0.25">
      <c r="A33" s="6" t="s">
        <v>13</v>
      </c>
      <c r="B33" s="6" t="s">
        <v>14</v>
      </c>
      <c r="C33" s="6" t="s">
        <v>30</v>
      </c>
      <c r="D33" s="7">
        <v>1167470499</v>
      </c>
      <c r="E33" s="8">
        <v>45055</v>
      </c>
      <c r="F33" s="8">
        <v>45055</v>
      </c>
      <c r="G33" s="6">
        <v>9591415391</v>
      </c>
      <c r="H33" s="7" t="s">
        <v>62</v>
      </c>
      <c r="I33" s="9">
        <v>5692.5</v>
      </c>
      <c r="J33" s="8">
        <v>45085</v>
      </c>
      <c r="K33" s="9">
        <v>5175</v>
      </c>
      <c r="L33" s="8">
        <v>45062</v>
      </c>
      <c r="M33" s="12">
        <v>-23</v>
      </c>
      <c r="N33" s="12">
        <f t="shared" si="0"/>
        <v>7</v>
      </c>
      <c r="O33" s="14">
        <f t="shared" si="1"/>
        <v>-119025</v>
      </c>
      <c r="P33" s="25">
        <f t="shared" si="2"/>
        <v>36225</v>
      </c>
      <c r="Q33" s="12">
        <v>1</v>
      </c>
    </row>
    <row r="34" spans="1:17" x14ac:dyDescent="0.25">
      <c r="A34" s="6" t="s">
        <v>13</v>
      </c>
      <c r="B34" s="6" t="s">
        <v>14</v>
      </c>
      <c r="C34" s="6" t="s">
        <v>63</v>
      </c>
      <c r="D34" s="7">
        <v>100460492</v>
      </c>
      <c r="E34" s="8">
        <v>45056</v>
      </c>
      <c r="F34" s="8">
        <v>45056</v>
      </c>
      <c r="G34" s="6">
        <v>9601018399</v>
      </c>
      <c r="H34" s="7" t="s">
        <v>64</v>
      </c>
      <c r="I34" s="9">
        <v>6165</v>
      </c>
      <c r="J34" s="8">
        <v>45086</v>
      </c>
      <c r="K34" s="9">
        <v>6165</v>
      </c>
      <c r="L34" s="8">
        <v>45084</v>
      </c>
      <c r="M34" s="12">
        <v>-2</v>
      </c>
      <c r="N34" s="12">
        <f t="shared" si="0"/>
        <v>28</v>
      </c>
      <c r="O34" s="14">
        <f t="shared" si="1"/>
        <v>-12330</v>
      </c>
      <c r="P34" s="25">
        <f t="shared" si="2"/>
        <v>172620</v>
      </c>
      <c r="Q34" s="12">
        <v>1</v>
      </c>
    </row>
    <row r="35" spans="1:17" x14ac:dyDescent="0.25">
      <c r="A35" s="6" t="s">
        <v>13</v>
      </c>
      <c r="B35" s="6" t="s">
        <v>14</v>
      </c>
      <c r="C35" s="6" t="s">
        <v>34</v>
      </c>
      <c r="D35" s="7">
        <v>397420399</v>
      </c>
      <c r="E35" s="8">
        <v>45056</v>
      </c>
      <c r="F35" s="8">
        <v>45056</v>
      </c>
      <c r="G35" s="6">
        <v>9603160206</v>
      </c>
      <c r="H35" s="7" t="s">
        <v>65</v>
      </c>
      <c r="I35" s="9">
        <v>711.66</v>
      </c>
      <c r="J35" s="8">
        <v>45086</v>
      </c>
      <c r="K35" s="9">
        <v>583.33000000000004</v>
      </c>
      <c r="L35" s="8">
        <v>45058</v>
      </c>
      <c r="M35" s="12">
        <v>-28</v>
      </c>
      <c r="N35" s="12">
        <f t="shared" si="0"/>
        <v>2</v>
      </c>
      <c r="O35" s="14">
        <f t="shared" si="1"/>
        <v>-16333.240000000002</v>
      </c>
      <c r="P35" s="25">
        <f t="shared" si="2"/>
        <v>1166.6600000000001</v>
      </c>
      <c r="Q35" s="12">
        <v>1</v>
      </c>
    </row>
    <row r="36" spans="1:17" x14ac:dyDescent="0.25">
      <c r="A36" s="6" t="s">
        <v>13</v>
      </c>
      <c r="B36" s="6" t="s">
        <v>14</v>
      </c>
      <c r="C36" s="6" t="s">
        <v>34</v>
      </c>
      <c r="D36" s="7">
        <v>397420399</v>
      </c>
      <c r="E36" s="8">
        <v>45056</v>
      </c>
      <c r="F36" s="8">
        <v>45056</v>
      </c>
      <c r="G36" s="6">
        <v>9603160282</v>
      </c>
      <c r="H36" s="7" t="s">
        <v>66</v>
      </c>
      <c r="I36" s="9">
        <v>7320</v>
      </c>
      <c r="J36" s="8">
        <v>45086</v>
      </c>
      <c r="K36" s="9">
        <v>6000</v>
      </c>
      <c r="L36" s="8">
        <v>45058</v>
      </c>
      <c r="M36" s="12">
        <v>-28</v>
      </c>
      <c r="N36" s="12">
        <f t="shared" si="0"/>
        <v>2</v>
      </c>
      <c r="O36" s="14">
        <f t="shared" si="1"/>
        <v>-168000</v>
      </c>
      <c r="P36" s="25">
        <f t="shared" si="2"/>
        <v>12000</v>
      </c>
      <c r="Q36" s="12">
        <v>1</v>
      </c>
    </row>
    <row r="37" spans="1:17" x14ac:dyDescent="0.25">
      <c r="A37" s="6" t="s">
        <v>13</v>
      </c>
      <c r="B37" s="6" t="s">
        <v>14</v>
      </c>
      <c r="C37" s="6" t="s">
        <v>17</v>
      </c>
      <c r="D37" s="7" t="s">
        <v>18</v>
      </c>
      <c r="E37" s="8">
        <v>45057</v>
      </c>
      <c r="F37" s="8">
        <v>45057</v>
      </c>
      <c r="G37" s="6">
        <v>9611306089</v>
      </c>
      <c r="H37" s="7">
        <v>24</v>
      </c>
      <c r="I37" s="9">
        <v>1961.64</v>
      </c>
      <c r="J37" s="8">
        <v>45087</v>
      </c>
      <c r="K37" s="9">
        <v>1783.31</v>
      </c>
      <c r="L37" s="8">
        <v>45063</v>
      </c>
      <c r="M37" s="12">
        <v>-24</v>
      </c>
      <c r="N37" s="12">
        <f t="shared" si="0"/>
        <v>6</v>
      </c>
      <c r="O37" s="14">
        <f t="shared" si="1"/>
        <v>-42799.44</v>
      </c>
      <c r="P37" s="25">
        <f t="shared" si="2"/>
        <v>10699.86</v>
      </c>
      <c r="Q37" s="12">
        <v>1</v>
      </c>
    </row>
    <row r="38" spans="1:17" x14ac:dyDescent="0.25">
      <c r="A38" s="6" t="s">
        <v>13</v>
      </c>
      <c r="B38" s="6" t="s">
        <v>14</v>
      </c>
      <c r="C38" s="6" t="s">
        <v>63</v>
      </c>
      <c r="D38" s="7">
        <v>100460492</v>
      </c>
      <c r="E38" s="8">
        <v>45057</v>
      </c>
      <c r="F38" s="8">
        <v>45057</v>
      </c>
      <c r="G38" s="6">
        <v>9613325931</v>
      </c>
      <c r="H38" s="7" t="s">
        <v>67</v>
      </c>
      <c r="I38" s="9">
        <v>3555</v>
      </c>
      <c r="J38" s="8">
        <v>45087</v>
      </c>
      <c r="K38" s="9">
        <v>3555</v>
      </c>
      <c r="L38" s="8">
        <v>45082</v>
      </c>
      <c r="M38" s="12">
        <v>-5</v>
      </c>
      <c r="N38" s="12">
        <f t="shared" si="0"/>
        <v>25</v>
      </c>
      <c r="O38" s="14">
        <f t="shared" si="1"/>
        <v>-17775</v>
      </c>
      <c r="P38" s="25">
        <f t="shared" si="2"/>
        <v>88875</v>
      </c>
      <c r="Q38" s="12">
        <v>1</v>
      </c>
    </row>
    <row r="39" spans="1:17" x14ac:dyDescent="0.25">
      <c r="A39" s="6" t="s">
        <v>13</v>
      </c>
      <c r="B39" s="6" t="s">
        <v>14</v>
      </c>
      <c r="C39" s="6" t="s">
        <v>68</v>
      </c>
      <c r="D39" s="7">
        <v>1334410493</v>
      </c>
      <c r="E39" s="8">
        <v>45058</v>
      </c>
      <c r="F39" s="8">
        <v>45058</v>
      </c>
      <c r="G39" s="6">
        <v>9613409745</v>
      </c>
      <c r="H39" s="7">
        <v>17</v>
      </c>
      <c r="I39" s="9">
        <v>24479.98</v>
      </c>
      <c r="J39" s="8">
        <v>45118</v>
      </c>
      <c r="K39" s="9">
        <v>20065.560000000001</v>
      </c>
      <c r="L39" s="8">
        <v>45063</v>
      </c>
      <c r="M39" s="12">
        <v>-55</v>
      </c>
      <c r="N39" s="12">
        <f t="shared" si="0"/>
        <v>5</v>
      </c>
      <c r="O39" s="14">
        <f t="shared" si="1"/>
        <v>-1103605.8</v>
      </c>
      <c r="P39" s="25">
        <f t="shared" si="2"/>
        <v>100327.8</v>
      </c>
      <c r="Q39" s="12">
        <v>1</v>
      </c>
    </row>
    <row r="40" spans="1:17" x14ac:dyDescent="0.25">
      <c r="A40" s="6" t="s">
        <v>13</v>
      </c>
      <c r="B40" s="6" t="s">
        <v>14</v>
      </c>
      <c r="C40" s="6" t="s">
        <v>16</v>
      </c>
      <c r="D40" s="7">
        <v>834460495</v>
      </c>
      <c r="E40" s="8">
        <v>45058</v>
      </c>
      <c r="F40" s="8">
        <v>45058</v>
      </c>
      <c r="G40" s="6">
        <v>9616519034</v>
      </c>
      <c r="H40" s="7">
        <v>104</v>
      </c>
      <c r="I40" s="9">
        <v>788.12</v>
      </c>
      <c r="J40" s="8">
        <v>45088</v>
      </c>
      <c r="K40" s="9">
        <v>646</v>
      </c>
      <c r="L40" s="8">
        <v>45082</v>
      </c>
      <c r="M40" s="12">
        <v>-6</v>
      </c>
      <c r="N40" s="12">
        <f t="shared" si="0"/>
        <v>24</v>
      </c>
      <c r="O40" s="14">
        <f t="shared" si="1"/>
        <v>-3876</v>
      </c>
      <c r="P40" s="25">
        <f t="shared" si="2"/>
        <v>15504</v>
      </c>
      <c r="Q40" s="12">
        <v>1</v>
      </c>
    </row>
    <row r="41" spans="1:17" x14ac:dyDescent="0.25">
      <c r="A41" s="6" t="s">
        <v>13</v>
      </c>
      <c r="B41" s="6" t="s">
        <v>14</v>
      </c>
      <c r="C41" s="6" t="s">
        <v>69</v>
      </c>
      <c r="D41" s="7">
        <v>5596290824</v>
      </c>
      <c r="E41" s="8">
        <v>45059</v>
      </c>
      <c r="F41" s="8">
        <v>45059</v>
      </c>
      <c r="G41" s="6">
        <v>9622067894</v>
      </c>
      <c r="H41" s="7" t="s">
        <v>70</v>
      </c>
      <c r="I41" s="9">
        <v>8052</v>
      </c>
      <c r="J41" s="8">
        <v>45089</v>
      </c>
      <c r="K41" s="9">
        <v>6600</v>
      </c>
      <c r="L41" s="8">
        <v>45065</v>
      </c>
      <c r="M41" s="12">
        <v>-24</v>
      </c>
      <c r="N41" s="12">
        <f t="shared" si="0"/>
        <v>6</v>
      </c>
      <c r="O41" s="14">
        <f t="shared" si="1"/>
        <v>-158400</v>
      </c>
      <c r="P41" s="25">
        <f t="shared" si="2"/>
        <v>39600</v>
      </c>
      <c r="Q41" s="12">
        <v>1</v>
      </c>
    </row>
    <row r="42" spans="1:17" x14ac:dyDescent="0.25">
      <c r="A42" s="6" t="s">
        <v>13</v>
      </c>
      <c r="B42" s="6" t="s">
        <v>14</v>
      </c>
      <c r="C42" s="6" t="s">
        <v>71</v>
      </c>
      <c r="D42" s="7">
        <v>1715860506</v>
      </c>
      <c r="E42" s="8">
        <v>45063</v>
      </c>
      <c r="F42" s="8">
        <v>45063</v>
      </c>
      <c r="G42" s="6">
        <v>9660619310</v>
      </c>
      <c r="H42" s="7" t="s">
        <v>72</v>
      </c>
      <c r="I42" s="9">
        <v>99.92</v>
      </c>
      <c r="J42" s="8">
        <v>45093</v>
      </c>
      <c r="K42" s="9">
        <v>81.900000000000006</v>
      </c>
      <c r="L42" s="8">
        <v>45071</v>
      </c>
      <c r="M42" s="12">
        <v>-22</v>
      </c>
      <c r="N42" s="12">
        <f t="shared" si="0"/>
        <v>8</v>
      </c>
      <c r="O42" s="14">
        <f t="shared" si="1"/>
        <v>-1801.8000000000002</v>
      </c>
      <c r="P42" s="25">
        <f t="shared" si="2"/>
        <v>655.20000000000005</v>
      </c>
      <c r="Q42" s="12">
        <v>1</v>
      </c>
    </row>
    <row r="43" spans="1:17" x14ac:dyDescent="0.25">
      <c r="A43" s="6" t="s">
        <v>13</v>
      </c>
      <c r="B43" s="6" t="s">
        <v>14</v>
      </c>
      <c r="C43" s="6" t="s">
        <v>23</v>
      </c>
      <c r="D43" s="7">
        <v>307530493</v>
      </c>
      <c r="E43" s="8">
        <v>45065</v>
      </c>
      <c r="F43" s="8">
        <v>45065</v>
      </c>
      <c r="G43" s="6">
        <v>9673018852</v>
      </c>
      <c r="H43" s="7" t="s">
        <v>73</v>
      </c>
      <c r="I43" s="9">
        <v>1482.3</v>
      </c>
      <c r="J43" s="8">
        <v>45095</v>
      </c>
      <c r="K43" s="9">
        <v>1215</v>
      </c>
      <c r="L43" s="8">
        <v>45075</v>
      </c>
      <c r="M43" s="12">
        <v>-20</v>
      </c>
      <c r="N43" s="12">
        <f t="shared" si="0"/>
        <v>10</v>
      </c>
      <c r="O43" s="14">
        <f t="shared" si="1"/>
        <v>-24300</v>
      </c>
      <c r="P43" s="25">
        <f t="shared" si="2"/>
        <v>12150</v>
      </c>
      <c r="Q43" s="12">
        <v>1</v>
      </c>
    </row>
    <row r="44" spans="1:17" x14ac:dyDescent="0.25">
      <c r="A44" s="6" t="s">
        <v>13</v>
      </c>
      <c r="B44" s="6" t="s">
        <v>14</v>
      </c>
      <c r="C44" s="6" t="s">
        <v>74</v>
      </c>
      <c r="D44" s="7">
        <v>2194050486</v>
      </c>
      <c r="E44" s="8">
        <v>45064</v>
      </c>
      <c r="F44" s="8">
        <v>45064</v>
      </c>
      <c r="G44" s="6">
        <v>9673365327</v>
      </c>
      <c r="H44" s="7" t="s">
        <v>75</v>
      </c>
      <c r="I44" s="9">
        <v>2402.4</v>
      </c>
      <c r="J44" s="8">
        <v>45094</v>
      </c>
      <c r="K44" s="9">
        <v>2184</v>
      </c>
      <c r="L44" s="8">
        <v>45075</v>
      </c>
      <c r="M44" s="12">
        <v>-19</v>
      </c>
      <c r="N44" s="12">
        <f t="shared" si="0"/>
        <v>11</v>
      </c>
      <c r="O44" s="14">
        <f t="shared" si="1"/>
        <v>-41496</v>
      </c>
      <c r="P44" s="25">
        <f t="shared" si="2"/>
        <v>24024</v>
      </c>
      <c r="Q44" s="12">
        <v>1</v>
      </c>
    </row>
    <row r="45" spans="1:17" x14ac:dyDescent="0.25">
      <c r="A45" s="6" t="s">
        <v>13</v>
      </c>
      <c r="B45" s="6" t="s">
        <v>14</v>
      </c>
      <c r="C45" s="6" t="s">
        <v>68</v>
      </c>
      <c r="D45" s="7">
        <v>1334410493</v>
      </c>
      <c r="E45" s="8">
        <v>45066</v>
      </c>
      <c r="F45" s="8">
        <v>45066</v>
      </c>
      <c r="G45" s="6">
        <v>9682257181</v>
      </c>
      <c r="H45" s="7">
        <v>20</v>
      </c>
      <c r="I45" s="9">
        <v>35100</v>
      </c>
      <c r="J45" s="8">
        <v>45096</v>
      </c>
      <c r="K45" s="9">
        <v>28770.49</v>
      </c>
      <c r="L45" s="8">
        <v>45077</v>
      </c>
      <c r="M45" s="12">
        <v>-19</v>
      </c>
      <c r="N45" s="12">
        <f t="shared" si="0"/>
        <v>11</v>
      </c>
      <c r="O45" s="14">
        <f t="shared" si="1"/>
        <v>-546639.31000000006</v>
      </c>
      <c r="P45" s="25">
        <f t="shared" si="2"/>
        <v>316475.39</v>
      </c>
      <c r="Q45" s="12">
        <v>1</v>
      </c>
    </row>
    <row r="46" spans="1:17" x14ac:dyDescent="0.25">
      <c r="A46" s="6" t="s">
        <v>13</v>
      </c>
      <c r="B46" s="6" t="s">
        <v>14</v>
      </c>
      <c r="C46" s="6" t="s">
        <v>76</v>
      </c>
      <c r="D46" s="7">
        <v>1231070499</v>
      </c>
      <c r="E46" s="8">
        <v>45069</v>
      </c>
      <c r="F46" s="8">
        <v>45069</v>
      </c>
      <c r="G46" s="6">
        <v>9700245440</v>
      </c>
      <c r="H46" s="7" t="s">
        <v>77</v>
      </c>
      <c r="I46" s="9">
        <v>500</v>
      </c>
      <c r="J46" s="8">
        <v>45099</v>
      </c>
      <c r="K46" s="9">
        <v>409.84</v>
      </c>
      <c r="L46" s="8">
        <v>45077</v>
      </c>
      <c r="M46" s="12">
        <v>-22</v>
      </c>
      <c r="N46" s="12">
        <f t="shared" si="0"/>
        <v>8</v>
      </c>
      <c r="O46" s="14">
        <f t="shared" si="1"/>
        <v>-9016.48</v>
      </c>
      <c r="P46" s="25">
        <f t="shared" si="2"/>
        <v>3278.72</v>
      </c>
      <c r="Q46" s="12">
        <v>1</v>
      </c>
    </row>
    <row r="47" spans="1:17" x14ac:dyDescent="0.25">
      <c r="A47" s="6" t="s">
        <v>13</v>
      </c>
      <c r="B47" s="6" t="s">
        <v>14</v>
      </c>
      <c r="C47" s="6" t="s">
        <v>78</v>
      </c>
      <c r="D47" s="7">
        <v>801300492</v>
      </c>
      <c r="E47" s="8">
        <v>45069</v>
      </c>
      <c r="F47" s="8">
        <v>45069</v>
      </c>
      <c r="G47" s="6">
        <v>9701886994</v>
      </c>
      <c r="H47" s="10">
        <v>43862</v>
      </c>
      <c r="I47" s="9">
        <v>1000</v>
      </c>
      <c r="J47" s="8">
        <v>45099</v>
      </c>
      <c r="K47" s="9">
        <v>819.67</v>
      </c>
      <c r="L47" s="8">
        <v>45077</v>
      </c>
      <c r="M47" s="12">
        <v>-22</v>
      </c>
      <c r="N47" s="12">
        <f t="shared" si="0"/>
        <v>8</v>
      </c>
      <c r="O47" s="14">
        <f t="shared" si="1"/>
        <v>-18032.739999999998</v>
      </c>
      <c r="P47" s="25">
        <f t="shared" si="2"/>
        <v>6557.36</v>
      </c>
      <c r="Q47" s="12">
        <v>1</v>
      </c>
    </row>
    <row r="48" spans="1:17" x14ac:dyDescent="0.25">
      <c r="A48" s="6" t="s">
        <v>13</v>
      </c>
      <c r="B48" s="6" t="s">
        <v>14</v>
      </c>
      <c r="C48" s="6" t="s">
        <v>79</v>
      </c>
      <c r="D48" s="7">
        <v>1125190536</v>
      </c>
      <c r="E48" s="8">
        <v>45070</v>
      </c>
      <c r="F48" s="8">
        <v>45070</v>
      </c>
      <c r="G48" s="6">
        <v>9708252377</v>
      </c>
      <c r="H48" s="7" t="s">
        <v>80</v>
      </c>
      <c r="I48" s="9">
        <v>644.28</v>
      </c>
      <c r="J48" s="8">
        <v>45100</v>
      </c>
      <c r="K48" s="9">
        <v>528.1</v>
      </c>
      <c r="L48" s="8">
        <v>45085</v>
      </c>
      <c r="M48" s="12">
        <v>-15</v>
      </c>
      <c r="N48" s="12">
        <f t="shared" si="0"/>
        <v>15</v>
      </c>
      <c r="O48" s="14">
        <f t="shared" si="1"/>
        <v>-7921.5</v>
      </c>
      <c r="P48" s="25">
        <f t="shared" si="2"/>
        <v>7921.5</v>
      </c>
      <c r="Q48" s="12">
        <v>1</v>
      </c>
    </row>
    <row r="49" spans="1:17" x14ac:dyDescent="0.25">
      <c r="A49" s="6" t="s">
        <v>13</v>
      </c>
      <c r="B49" s="6" t="s">
        <v>14</v>
      </c>
      <c r="C49" s="6" t="s">
        <v>51</v>
      </c>
      <c r="D49" s="7" t="s">
        <v>52</v>
      </c>
      <c r="E49" s="8">
        <v>45071</v>
      </c>
      <c r="F49" s="8">
        <v>45071</v>
      </c>
      <c r="G49" s="6">
        <v>9716106307</v>
      </c>
      <c r="H49" s="7">
        <v>53</v>
      </c>
      <c r="I49" s="9">
        <v>1464</v>
      </c>
      <c r="J49" s="8">
        <v>45101</v>
      </c>
      <c r="K49" s="9">
        <v>1200</v>
      </c>
      <c r="L49" s="8">
        <v>45077</v>
      </c>
      <c r="M49" s="12">
        <v>-24</v>
      </c>
      <c r="N49" s="12">
        <f t="shared" si="0"/>
        <v>6</v>
      </c>
      <c r="O49" s="14">
        <f t="shared" si="1"/>
        <v>-28800</v>
      </c>
      <c r="P49" s="25">
        <f t="shared" si="2"/>
        <v>7200</v>
      </c>
      <c r="Q49" s="12">
        <v>1</v>
      </c>
    </row>
    <row r="50" spans="1:17" x14ac:dyDescent="0.25">
      <c r="A50" s="6" t="s">
        <v>13</v>
      </c>
      <c r="B50" s="6" t="s">
        <v>14</v>
      </c>
      <c r="C50" s="6" t="s">
        <v>63</v>
      </c>
      <c r="D50" s="7">
        <v>100460492</v>
      </c>
      <c r="E50" s="8">
        <v>45079</v>
      </c>
      <c r="F50" s="8">
        <v>45079</v>
      </c>
      <c r="G50" s="6">
        <v>9756162762</v>
      </c>
      <c r="H50" s="7" t="s">
        <v>81</v>
      </c>
      <c r="I50" s="9">
        <v>6225</v>
      </c>
      <c r="J50" s="8">
        <v>45109</v>
      </c>
      <c r="K50" s="9">
        <v>6225</v>
      </c>
      <c r="L50" s="8">
        <v>45093</v>
      </c>
      <c r="M50" s="12">
        <v>-16</v>
      </c>
      <c r="N50" s="12">
        <f t="shared" si="0"/>
        <v>14</v>
      </c>
      <c r="O50" s="14">
        <f t="shared" si="1"/>
        <v>-99600</v>
      </c>
      <c r="P50" s="25">
        <f t="shared" si="2"/>
        <v>87150</v>
      </c>
      <c r="Q50" s="12">
        <v>1</v>
      </c>
    </row>
    <row r="51" spans="1:17" x14ac:dyDescent="0.25">
      <c r="A51" s="6" t="s">
        <v>13</v>
      </c>
      <c r="B51" s="6" t="s">
        <v>14</v>
      </c>
      <c r="C51" s="6" t="s">
        <v>82</v>
      </c>
      <c r="D51" s="7" t="s">
        <v>83</v>
      </c>
      <c r="E51" s="8">
        <v>45080</v>
      </c>
      <c r="F51" s="8">
        <v>45080</v>
      </c>
      <c r="G51" s="6">
        <v>9762090158</v>
      </c>
      <c r="H51" s="7" t="s">
        <v>84</v>
      </c>
      <c r="I51" s="9">
        <v>1138.5</v>
      </c>
      <c r="J51" s="8">
        <v>45110</v>
      </c>
      <c r="K51" s="9">
        <v>1035</v>
      </c>
      <c r="L51" s="8">
        <v>45097</v>
      </c>
      <c r="M51" s="12">
        <v>-13</v>
      </c>
      <c r="N51" s="12">
        <f t="shared" si="0"/>
        <v>17</v>
      </c>
      <c r="O51" s="14">
        <f t="shared" si="1"/>
        <v>-13455</v>
      </c>
      <c r="P51" s="25">
        <f t="shared" si="2"/>
        <v>17595</v>
      </c>
      <c r="Q51" s="12">
        <v>1</v>
      </c>
    </row>
    <row r="52" spans="1:17" x14ac:dyDescent="0.25">
      <c r="A52" s="6" t="s">
        <v>13</v>
      </c>
      <c r="B52" s="6" t="s">
        <v>14</v>
      </c>
      <c r="C52" s="6" t="s">
        <v>82</v>
      </c>
      <c r="D52" s="7" t="s">
        <v>83</v>
      </c>
      <c r="E52" s="8">
        <v>45078</v>
      </c>
      <c r="F52" s="8">
        <v>45078</v>
      </c>
      <c r="G52" s="6">
        <v>9762095304</v>
      </c>
      <c r="H52" s="7" t="s">
        <v>85</v>
      </c>
      <c r="I52" s="9">
        <v>29289.15</v>
      </c>
      <c r="J52" s="8">
        <v>45108</v>
      </c>
      <c r="K52" s="9">
        <v>26626.5</v>
      </c>
      <c r="L52" s="8">
        <v>45086</v>
      </c>
      <c r="M52" s="12">
        <v>-22</v>
      </c>
      <c r="N52" s="12">
        <f t="shared" si="0"/>
        <v>8</v>
      </c>
      <c r="O52" s="14">
        <f t="shared" si="1"/>
        <v>-585783</v>
      </c>
      <c r="P52" s="25">
        <f t="shared" si="2"/>
        <v>213012</v>
      </c>
      <c r="Q52" s="12">
        <v>1</v>
      </c>
    </row>
    <row r="53" spans="1:17" x14ac:dyDescent="0.25">
      <c r="A53" s="6" t="s">
        <v>13</v>
      </c>
      <c r="B53" s="6" t="s">
        <v>14</v>
      </c>
      <c r="C53" s="6" t="s">
        <v>30</v>
      </c>
      <c r="D53" s="7">
        <v>1167470499</v>
      </c>
      <c r="E53" s="8">
        <v>45080</v>
      </c>
      <c r="F53" s="8">
        <v>45080</v>
      </c>
      <c r="G53" s="6">
        <v>9769827032</v>
      </c>
      <c r="H53" s="7" t="s">
        <v>86</v>
      </c>
      <c r="I53" s="9">
        <v>5692.5</v>
      </c>
      <c r="J53" s="8">
        <v>45110</v>
      </c>
      <c r="K53" s="9">
        <v>5175</v>
      </c>
      <c r="L53" s="8">
        <v>45086</v>
      </c>
      <c r="M53" s="12">
        <v>-24</v>
      </c>
      <c r="N53" s="12">
        <f t="shared" si="0"/>
        <v>6</v>
      </c>
      <c r="O53" s="14">
        <f t="shared" si="1"/>
        <v>-124200</v>
      </c>
      <c r="P53" s="25">
        <f t="shared" si="2"/>
        <v>31050</v>
      </c>
      <c r="Q53" s="12">
        <v>1</v>
      </c>
    </row>
    <row r="54" spans="1:17" x14ac:dyDescent="0.25">
      <c r="A54" s="6" t="s">
        <v>13</v>
      </c>
      <c r="B54" s="6" t="s">
        <v>14</v>
      </c>
      <c r="C54" s="6" t="s">
        <v>87</v>
      </c>
      <c r="D54" s="7" t="s">
        <v>88</v>
      </c>
      <c r="E54" s="8">
        <v>45082</v>
      </c>
      <c r="F54" s="8">
        <v>45082</v>
      </c>
      <c r="G54" s="6">
        <v>9773412846</v>
      </c>
      <c r="H54" s="7" t="s">
        <v>89</v>
      </c>
      <c r="I54" s="9">
        <v>300</v>
      </c>
      <c r="J54" s="8">
        <v>45112</v>
      </c>
      <c r="K54" s="9">
        <v>245.9</v>
      </c>
      <c r="L54" s="8">
        <v>45086</v>
      </c>
      <c r="M54" s="12">
        <v>-26</v>
      </c>
      <c r="N54" s="12">
        <f t="shared" si="0"/>
        <v>4</v>
      </c>
      <c r="O54" s="14">
        <f t="shared" si="1"/>
        <v>-6393.4000000000005</v>
      </c>
      <c r="P54" s="25">
        <f t="shared" si="2"/>
        <v>983.6</v>
      </c>
      <c r="Q54" s="12">
        <v>1</v>
      </c>
    </row>
    <row r="55" spans="1:17" x14ac:dyDescent="0.25">
      <c r="A55" s="6" t="s">
        <v>13</v>
      </c>
      <c r="B55" s="6" t="s">
        <v>14</v>
      </c>
      <c r="C55" s="6" t="s">
        <v>46</v>
      </c>
      <c r="D55" s="7">
        <v>1170260499</v>
      </c>
      <c r="E55" s="8">
        <v>45082</v>
      </c>
      <c r="F55" s="8">
        <v>45082</v>
      </c>
      <c r="G55" s="6">
        <v>9773537191</v>
      </c>
      <c r="H55" s="7" t="s">
        <v>90</v>
      </c>
      <c r="I55" s="9">
        <v>45867.199999999997</v>
      </c>
      <c r="J55" s="8">
        <v>45112</v>
      </c>
      <c r="K55" s="9">
        <v>45867.199999999997</v>
      </c>
      <c r="L55" s="8">
        <v>45103</v>
      </c>
      <c r="M55" s="12">
        <v>-9</v>
      </c>
      <c r="N55" s="12">
        <f t="shared" si="0"/>
        <v>21</v>
      </c>
      <c r="O55" s="14">
        <f t="shared" si="1"/>
        <v>-412804.8</v>
      </c>
      <c r="P55" s="25">
        <f t="shared" si="2"/>
        <v>963211.2</v>
      </c>
      <c r="Q55" s="12">
        <v>1</v>
      </c>
    </row>
    <row r="56" spans="1:17" x14ac:dyDescent="0.25">
      <c r="A56" s="6" t="s">
        <v>13</v>
      </c>
      <c r="B56" s="6" t="s">
        <v>14</v>
      </c>
      <c r="C56" s="6" t="s">
        <v>16</v>
      </c>
      <c r="D56" s="7">
        <v>834460495</v>
      </c>
      <c r="E56" s="8">
        <v>45083</v>
      </c>
      <c r="F56" s="8">
        <v>45083</v>
      </c>
      <c r="G56" s="6">
        <v>9776563647</v>
      </c>
      <c r="H56" s="7">
        <v>118</v>
      </c>
      <c r="I56" s="9">
        <v>1159</v>
      </c>
      <c r="J56" s="8">
        <v>45113</v>
      </c>
      <c r="K56" s="9">
        <v>950</v>
      </c>
      <c r="L56" s="8">
        <v>45098</v>
      </c>
      <c r="M56" s="12">
        <v>-15</v>
      </c>
      <c r="N56" s="12">
        <f t="shared" si="0"/>
        <v>15</v>
      </c>
      <c r="O56" s="14">
        <f t="shared" si="1"/>
        <v>-14250</v>
      </c>
      <c r="P56" s="25">
        <f t="shared" si="2"/>
        <v>14250</v>
      </c>
      <c r="Q56" s="12">
        <v>1</v>
      </c>
    </row>
    <row r="57" spans="1:17" x14ac:dyDescent="0.25">
      <c r="A57" s="6" t="s">
        <v>13</v>
      </c>
      <c r="B57" s="6" t="s">
        <v>14</v>
      </c>
      <c r="C57" s="6" t="s">
        <v>91</v>
      </c>
      <c r="D57" s="7">
        <v>92082880490</v>
      </c>
      <c r="E57" s="8">
        <v>45085</v>
      </c>
      <c r="F57" s="8">
        <v>45085</v>
      </c>
      <c r="G57" s="6">
        <v>9792258161</v>
      </c>
      <c r="H57" s="11">
        <v>44966</v>
      </c>
      <c r="I57" s="9">
        <v>12200</v>
      </c>
      <c r="J57" s="8">
        <v>45115</v>
      </c>
      <c r="K57" s="9">
        <v>10000</v>
      </c>
      <c r="L57" s="8">
        <v>45093</v>
      </c>
      <c r="M57" s="12">
        <v>-22</v>
      </c>
      <c r="N57" s="12">
        <f t="shared" si="0"/>
        <v>8</v>
      </c>
      <c r="O57" s="14">
        <f t="shared" si="1"/>
        <v>-220000</v>
      </c>
      <c r="P57" s="25">
        <f t="shared" si="2"/>
        <v>80000</v>
      </c>
      <c r="Q57" s="12">
        <v>1</v>
      </c>
    </row>
    <row r="58" spans="1:17" x14ac:dyDescent="0.25">
      <c r="A58" s="6" t="s">
        <v>13</v>
      </c>
      <c r="B58" s="6" t="s">
        <v>14</v>
      </c>
      <c r="C58" s="6" t="s">
        <v>48</v>
      </c>
      <c r="D58" s="7">
        <v>937170496</v>
      </c>
      <c r="E58" s="8">
        <v>45085</v>
      </c>
      <c r="F58" s="8">
        <v>45085</v>
      </c>
      <c r="G58" s="6">
        <v>9795653742</v>
      </c>
      <c r="H58" s="7" t="s">
        <v>92</v>
      </c>
      <c r="I58" s="9">
        <v>4684.8</v>
      </c>
      <c r="J58" s="8">
        <v>45115</v>
      </c>
      <c r="K58" s="9">
        <v>3840</v>
      </c>
      <c r="L58" s="8">
        <v>45091</v>
      </c>
      <c r="M58" s="12">
        <v>-24</v>
      </c>
      <c r="N58" s="12">
        <f t="shared" si="0"/>
        <v>6</v>
      </c>
      <c r="O58" s="14">
        <f t="shared" si="1"/>
        <v>-92160</v>
      </c>
      <c r="P58" s="25">
        <f t="shared" si="2"/>
        <v>23040</v>
      </c>
      <c r="Q58" s="12">
        <v>1</v>
      </c>
    </row>
    <row r="59" spans="1:17" x14ac:dyDescent="0.25">
      <c r="A59" s="6" t="s">
        <v>13</v>
      </c>
      <c r="B59" s="6" t="s">
        <v>14</v>
      </c>
      <c r="C59" s="6" t="s">
        <v>69</v>
      </c>
      <c r="D59" s="7">
        <v>5596290824</v>
      </c>
      <c r="E59" s="8">
        <v>45086</v>
      </c>
      <c r="F59" s="8">
        <v>45086</v>
      </c>
      <c r="G59" s="6">
        <v>9801819342</v>
      </c>
      <c r="H59" s="7" t="s">
        <v>93</v>
      </c>
      <c r="I59" s="9">
        <v>4575</v>
      </c>
      <c r="J59" s="8">
        <v>45116</v>
      </c>
      <c r="K59" s="9">
        <v>3750</v>
      </c>
      <c r="L59" s="8">
        <v>45091</v>
      </c>
      <c r="M59" s="12">
        <v>-25</v>
      </c>
      <c r="N59" s="12">
        <f t="shared" si="0"/>
        <v>5</v>
      </c>
      <c r="O59" s="14">
        <f t="shared" si="1"/>
        <v>-93750</v>
      </c>
      <c r="P59" s="25">
        <f t="shared" si="2"/>
        <v>18750</v>
      </c>
      <c r="Q59" s="12">
        <v>1</v>
      </c>
    </row>
    <row r="60" spans="1:17" x14ac:dyDescent="0.25">
      <c r="A60" s="6" t="s">
        <v>13</v>
      </c>
      <c r="B60" s="6" t="s">
        <v>14</v>
      </c>
      <c r="C60" s="6" t="s">
        <v>94</v>
      </c>
      <c r="D60" s="7">
        <v>161800495</v>
      </c>
      <c r="E60" s="8">
        <v>45086</v>
      </c>
      <c r="F60" s="8">
        <v>45086</v>
      </c>
      <c r="G60" s="6">
        <v>9802881943</v>
      </c>
      <c r="H60" s="7">
        <v>214</v>
      </c>
      <c r="I60" s="9">
        <v>8944</v>
      </c>
      <c r="J60" s="8">
        <v>45116</v>
      </c>
      <c r="K60" s="9">
        <v>8600</v>
      </c>
      <c r="L60" s="8">
        <v>45100</v>
      </c>
      <c r="M60" s="12">
        <v>-16</v>
      </c>
      <c r="N60" s="12">
        <f t="shared" si="0"/>
        <v>14</v>
      </c>
      <c r="O60" s="14">
        <f t="shared" si="1"/>
        <v>-137600</v>
      </c>
      <c r="P60" s="25">
        <f t="shared" si="2"/>
        <v>120400</v>
      </c>
      <c r="Q60" s="12">
        <v>1</v>
      </c>
    </row>
    <row r="61" spans="1:17" x14ac:dyDescent="0.25">
      <c r="A61" s="6" t="s">
        <v>13</v>
      </c>
      <c r="B61" s="6" t="s">
        <v>14</v>
      </c>
      <c r="C61" s="6" t="s">
        <v>95</v>
      </c>
      <c r="D61" s="7">
        <v>737770495</v>
      </c>
      <c r="E61" s="8">
        <v>45087</v>
      </c>
      <c r="F61" s="8">
        <v>45087</v>
      </c>
      <c r="G61" s="6">
        <v>9810314583</v>
      </c>
      <c r="H61" s="7">
        <v>202301000246</v>
      </c>
      <c r="I61" s="9">
        <v>109.8</v>
      </c>
      <c r="J61" s="8">
        <v>45117</v>
      </c>
      <c r="K61" s="9">
        <v>90</v>
      </c>
      <c r="L61" s="8">
        <v>45091</v>
      </c>
      <c r="M61" s="12">
        <v>-26</v>
      </c>
      <c r="N61" s="12">
        <f t="shared" si="0"/>
        <v>4</v>
      </c>
      <c r="O61" s="14">
        <f t="shared" si="1"/>
        <v>-2340</v>
      </c>
      <c r="P61" s="25">
        <f t="shared" si="2"/>
        <v>360</v>
      </c>
      <c r="Q61" s="12">
        <v>1</v>
      </c>
    </row>
    <row r="62" spans="1:17" x14ac:dyDescent="0.25">
      <c r="A62" s="6" t="s">
        <v>13</v>
      </c>
      <c r="B62" s="6" t="s">
        <v>14</v>
      </c>
      <c r="C62" s="6" t="s">
        <v>34</v>
      </c>
      <c r="D62" s="7">
        <v>397420399</v>
      </c>
      <c r="E62" s="8">
        <v>45090</v>
      </c>
      <c r="F62" s="8">
        <v>45090</v>
      </c>
      <c r="G62" s="6">
        <v>9833822681</v>
      </c>
      <c r="H62" s="7" t="s">
        <v>96</v>
      </c>
      <c r="I62" s="9">
        <v>711.66</v>
      </c>
      <c r="J62" s="8">
        <v>45120</v>
      </c>
      <c r="K62" s="9">
        <v>583.33000000000004</v>
      </c>
      <c r="L62" s="8">
        <v>45091</v>
      </c>
      <c r="M62" s="12">
        <v>-29</v>
      </c>
      <c r="N62" s="12">
        <f t="shared" si="0"/>
        <v>1</v>
      </c>
      <c r="O62" s="14">
        <f t="shared" si="1"/>
        <v>-16916.57</v>
      </c>
      <c r="P62" s="25">
        <f t="shared" si="2"/>
        <v>583.33000000000004</v>
      </c>
      <c r="Q62" s="12">
        <v>1</v>
      </c>
    </row>
    <row r="63" spans="1:17" x14ac:dyDescent="0.25">
      <c r="A63" s="6" t="s">
        <v>13</v>
      </c>
      <c r="B63" s="6" t="s">
        <v>14</v>
      </c>
      <c r="C63" s="6" t="s">
        <v>34</v>
      </c>
      <c r="D63" s="7">
        <v>397420399</v>
      </c>
      <c r="E63" s="8">
        <v>45090</v>
      </c>
      <c r="F63" s="8">
        <v>45090</v>
      </c>
      <c r="G63" s="6">
        <v>9833822834</v>
      </c>
      <c r="H63" s="7" t="s">
        <v>97</v>
      </c>
      <c r="I63" s="9">
        <v>7320</v>
      </c>
      <c r="J63" s="8">
        <v>45120</v>
      </c>
      <c r="K63" s="9">
        <v>6000</v>
      </c>
      <c r="L63" s="8">
        <v>45091</v>
      </c>
      <c r="M63" s="12">
        <v>-29</v>
      </c>
      <c r="N63" s="12">
        <f t="shared" si="0"/>
        <v>1</v>
      </c>
      <c r="O63" s="14">
        <f t="shared" si="1"/>
        <v>-174000</v>
      </c>
      <c r="P63" s="25">
        <f t="shared" si="2"/>
        <v>6000</v>
      </c>
      <c r="Q63" s="12">
        <v>1</v>
      </c>
    </row>
    <row r="64" spans="1:17" x14ac:dyDescent="0.25">
      <c r="A64" s="6" t="s">
        <v>13</v>
      </c>
      <c r="B64" s="6" t="s">
        <v>14</v>
      </c>
      <c r="C64" s="6" t="s">
        <v>44</v>
      </c>
      <c r="D64" s="7">
        <v>1168310496</v>
      </c>
      <c r="E64" s="8">
        <v>45095</v>
      </c>
      <c r="F64" s="8">
        <v>45095</v>
      </c>
      <c r="G64" s="6">
        <v>9862741179</v>
      </c>
      <c r="H64" s="7" t="s">
        <v>98</v>
      </c>
      <c r="I64" s="9">
        <v>223.61</v>
      </c>
      <c r="J64" s="8">
        <v>45125</v>
      </c>
      <c r="K64" s="9">
        <v>203.28</v>
      </c>
      <c r="L64" s="8">
        <v>45097</v>
      </c>
      <c r="M64" s="12">
        <v>-28</v>
      </c>
      <c r="N64" s="12">
        <f t="shared" si="0"/>
        <v>2</v>
      </c>
      <c r="O64" s="14">
        <f t="shared" si="1"/>
        <v>-5691.84</v>
      </c>
      <c r="P64" s="25">
        <f t="shared" si="2"/>
        <v>406.56</v>
      </c>
      <c r="Q64" s="12">
        <v>1</v>
      </c>
    </row>
    <row r="65" spans="1:17" x14ac:dyDescent="0.25">
      <c r="A65" s="6" t="s">
        <v>13</v>
      </c>
      <c r="B65" s="6" t="s">
        <v>14</v>
      </c>
      <c r="C65" s="6" t="s">
        <v>99</v>
      </c>
      <c r="D65" s="7">
        <v>9728140964</v>
      </c>
      <c r="E65" s="8">
        <v>45098</v>
      </c>
      <c r="F65" s="8">
        <v>45098</v>
      </c>
      <c r="G65" s="6">
        <v>9900251198</v>
      </c>
      <c r="H65" s="7">
        <v>229</v>
      </c>
      <c r="I65" s="9">
        <v>300</v>
      </c>
      <c r="J65" s="8">
        <v>45128</v>
      </c>
      <c r="K65" s="9">
        <v>245.9</v>
      </c>
      <c r="L65" s="8">
        <v>45104</v>
      </c>
      <c r="M65" s="12">
        <v>-24</v>
      </c>
      <c r="N65" s="12">
        <f t="shared" si="0"/>
        <v>6</v>
      </c>
      <c r="O65" s="14">
        <f t="shared" si="1"/>
        <v>-5901.6</v>
      </c>
      <c r="P65" s="25">
        <f t="shared" si="2"/>
        <v>1475.4</v>
      </c>
      <c r="Q65" s="12">
        <v>1</v>
      </c>
    </row>
    <row r="66" spans="1:17" x14ac:dyDescent="0.25">
      <c r="A66" s="6" t="s">
        <v>13</v>
      </c>
      <c r="B66" s="6" t="s">
        <v>100</v>
      </c>
      <c r="C66" s="6" t="s">
        <v>101</v>
      </c>
      <c r="D66" s="7" t="s">
        <v>102</v>
      </c>
      <c r="E66" s="8">
        <v>45005</v>
      </c>
      <c r="F66" s="8">
        <v>45005</v>
      </c>
      <c r="G66" s="6">
        <v>9270759980</v>
      </c>
      <c r="H66" s="7" t="s">
        <v>103</v>
      </c>
      <c r="I66" s="9">
        <v>6534.66</v>
      </c>
      <c r="J66" s="8">
        <v>45065</v>
      </c>
      <c r="K66" s="9">
        <v>6534.66</v>
      </c>
      <c r="L66" s="8">
        <v>45022</v>
      </c>
      <c r="M66" s="12">
        <v>-43</v>
      </c>
      <c r="N66" s="12">
        <f t="shared" si="0"/>
        <v>17</v>
      </c>
      <c r="O66" s="14">
        <f t="shared" si="1"/>
        <v>-280990.38</v>
      </c>
      <c r="P66" s="25">
        <f t="shared" si="2"/>
        <v>111089.22</v>
      </c>
      <c r="Q66" s="12">
        <v>2</v>
      </c>
    </row>
    <row r="67" spans="1:17" x14ac:dyDescent="0.25">
      <c r="A67" s="6" t="s">
        <v>13</v>
      </c>
      <c r="B67" s="6" t="s">
        <v>100</v>
      </c>
      <c r="C67" s="6" t="s">
        <v>104</v>
      </c>
      <c r="D67" s="7">
        <v>2818900231</v>
      </c>
      <c r="E67" s="8">
        <v>45033</v>
      </c>
      <c r="F67" s="8">
        <v>45033</v>
      </c>
      <c r="G67" s="6">
        <v>9460781733</v>
      </c>
      <c r="H67" s="7" t="s">
        <v>105</v>
      </c>
      <c r="I67" s="9">
        <v>7789.55</v>
      </c>
      <c r="J67" s="8">
        <v>45063</v>
      </c>
      <c r="K67" s="9">
        <v>6384.88</v>
      </c>
      <c r="L67" s="8">
        <v>45050</v>
      </c>
      <c r="M67" s="12">
        <v>-13</v>
      </c>
      <c r="N67" s="12">
        <f t="shared" ref="N67:N130" si="3">L67-F67</f>
        <v>17</v>
      </c>
      <c r="O67" s="14">
        <f t="shared" ref="O67:O130" si="4">M67*K67</f>
        <v>-83003.44</v>
      </c>
      <c r="P67" s="25">
        <f t="shared" ref="P67:P130" si="5">N67*K67</f>
        <v>108542.96</v>
      </c>
      <c r="Q67" s="12">
        <v>2</v>
      </c>
    </row>
    <row r="68" spans="1:17" x14ac:dyDescent="0.25">
      <c r="A68" s="6" t="s">
        <v>13</v>
      </c>
      <c r="B68" s="6" t="s">
        <v>100</v>
      </c>
      <c r="C68" s="6" t="s">
        <v>104</v>
      </c>
      <c r="D68" s="7">
        <v>2818900231</v>
      </c>
      <c r="E68" s="8">
        <v>45033</v>
      </c>
      <c r="F68" s="8">
        <v>45033</v>
      </c>
      <c r="G68" s="6">
        <v>9461018712</v>
      </c>
      <c r="H68" s="7" t="s">
        <v>106</v>
      </c>
      <c r="I68" s="9">
        <v>7371.26</v>
      </c>
      <c r="J68" s="8">
        <v>45093</v>
      </c>
      <c r="K68" s="9">
        <v>6042.02</v>
      </c>
      <c r="L68" s="8">
        <v>45050</v>
      </c>
      <c r="M68" s="12">
        <v>-43</v>
      </c>
      <c r="N68" s="12">
        <f t="shared" si="3"/>
        <v>17</v>
      </c>
      <c r="O68" s="14">
        <f t="shared" si="4"/>
        <v>-259806.86000000002</v>
      </c>
      <c r="P68" s="25">
        <f t="shared" si="5"/>
        <v>102714.34000000001</v>
      </c>
      <c r="Q68" s="12">
        <v>2</v>
      </c>
    </row>
    <row r="69" spans="1:17" x14ac:dyDescent="0.25">
      <c r="A69" s="6" t="s">
        <v>13</v>
      </c>
      <c r="B69" s="6" t="s">
        <v>100</v>
      </c>
      <c r="C69" s="6" t="s">
        <v>104</v>
      </c>
      <c r="D69" s="7">
        <v>2818900231</v>
      </c>
      <c r="E69" s="8">
        <v>45038</v>
      </c>
      <c r="F69" s="8">
        <v>45038</v>
      </c>
      <c r="G69" s="6">
        <v>9493294647</v>
      </c>
      <c r="H69" s="7" t="s">
        <v>107</v>
      </c>
      <c r="I69" s="9">
        <v>1522.56</v>
      </c>
      <c r="J69" s="8">
        <v>45098</v>
      </c>
      <c r="K69" s="9">
        <v>1248</v>
      </c>
      <c r="L69" s="8">
        <v>45050</v>
      </c>
      <c r="M69" s="12">
        <v>-48</v>
      </c>
      <c r="N69" s="12">
        <f t="shared" si="3"/>
        <v>12</v>
      </c>
      <c r="O69" s="14">
        <f t="shared" si="4"/>
        <v>-59904</v>
      </c>
      <c r="P69" s="25">
        <f t="shared" si="5"/>
        <v>14976</v>
      </c>
      <c r="Q69" s="12">
        <v>2</v>
      </c>
    </row>
    <row r="70" spans="1:17" x14ac:dyDescent="0.25">
      <c r="A70" s="6" t="s">
        <v>13</v>
      </c>
      <c r="B70" s="6" t="s">
        <v>100</v>
      </c>
      <c r="C70" s="6" t="s">
        <v>108</v>
      </c>
      <c r="D70" s="7" t="s">
        <v>109</v>
      </c>
      <c r="E70" s="8">
        <v>45050</v>
      </c>
      <c r="F70" s="8">
        <v>45050</v>
      </c>
      <c r="G70" s="6">
        <v>9563319307</v>
      </c>
      <c r="H70" s="7">
        <v>6</v>
      </c>
      <c r="I70" s="9">
        <v>6531.15</v>
      </c>
      <c r="J70" s="8">
        <v>45110</v>
      </c>
      <c r="K70" s="9">
        <v>6531.15</v>
      </c>
      <c r="L70" s="8">
        <v>45062</v>
      </c>
      <c r="M70" s="12">
        <v>-48</v>
      </c>
      <c r="N70" s="12">
        <f t="shared" si="3"/>
        <v>12</v>
      </c>
      <c r="O70" s="14">
        <f t="shared" si="4"/>
        <v>-313495.19999999995</v>
      </c>
      <c r="P70" s="25">
        <f t="shared" si="5"/>
        <v>78373.799999999988</v>
      </c>
      <c r="Q70" s="12">
        <v>2</v>
      </c>
    </row>
    <row r="71" spans="1:17" x14ac:dyDescent="0.25">
      <c r="A71" s="6" t="s">
        <v>13</v>
      </c>
      <c r="B71" s="6" t="s">
        <v>100</v>
      </c>
      <c r="C71" s="6" t="s">
        <v>110</v>
      </c>
      <c r="D71" s="7">
        <v>2341540421</v>
      </c>
      <c r="E71" s="8">
        <v>45065</v>
      </c>
      <c r="F71" s="8">
        <v>45065</v>
      </c>
      <c r="G71" s="6">
        <v>9683879243</v>
      </c>
      <c r="H71" s="7">
        <v>260</v>
      </c>
      <c r="I71" s="9">
        <v>9254.43</v>
      </c>
      <c r="J71" s="8">
        <v>45125</v>
      </c>
      <c r="K71" s="9">
        <v>7585.6</v>
      </c>
      <c r="L71" s="8">
        <v>45086</v>
      </c>
      <c r="M71" s="12">
        <v>-39</v>
      </c>
      <c r="N71" s="12">
        <f t="shared" si="3"/>
        <v>21</v>
      </c>
      <c r="O71" s="14">
        <f t="shared" si="4"/>
        <v>-295838.40000000002</v>
      </c>
      <c r="P71" s="25">
        <f t="shared" si="5"/>
        <v>159297.60000000001</v>
      </c>
      <c r="Q71" s="12">
        <v>2</v>
      </c>
    </row>
    <row r="72" spans="1:17" x14ac:dyDescent="0.25">
      <c r="A72" s="6" t="s">
        <v>13</v>
      </c>
      <c r="B72" s="6" t="s">
        <v>100</v>
      </c>
      <c r="C72" s="6" t="s">
        <v>111</v>
      </c>
      <c r="D72" s="7" t="s">
        <v>112</v>
      </c>
      <c r="E72" s="8">
        <v>45076</v>
      </c>
      <c r="F72" s="8">
        <v>45076</v>
      </c>
      <c r="G72" s="6">
        <v>9737824550</v>
      </c>
      <c r="H72" s="7" t="s">
        <v>113</v>
      </c>
      <c r="I72" s="9">
        <v>14453.18</v>
      </c>
      <c r="J72" s="8">
        <v>45136</v>
      </c>
      <c r="K72" s="9">
        <v>14453.18</v>
      </c>
      <c r="L72" s="8">
        <v>45086</v>
      </c>
      <c r="M72" s="12">
        <v>-50</v>
      </c>
      <c r="N72" s="12">
        <f t="shared" si="3"/>
        <v>10</v>
      </c>
      <c r="O72" s="14">
        <f t="shared" si="4"/>
        <v>-722659</v>
      </c>
      <c r="P72" s="25">
        <f t="shared" si="5"/>
        <v>144531.79999999999</v>
      </c>
      <c r="Q72" s="12">
        <v>2</v>
      </c>
    </row>
    <row r="73" spans="1:17" x14ac:dyDescent="0.25">
      <c r="A73" s="6" t="s">
        <v>13</v>
      </c>
      <c r="B73" s="6" t="s">
        <v>100</v>
      </c>
      <c r="C73" s="6" t="s">
        <v>114</v>
      </c>
      <c r="D73" s="7">
        <v>7147070630</v>
      </c>
      <c r="E73" s="8">
        <v>45095</v>
      </c>
      <c r="F73" s="8">
        <v>45095</v>
      </c>
      <c r="G73" s="6">
        <v>9862343778</v>
      </c>
      <c r="H73" s="7">
        <v>42</v>
      </c>
      <c r="I73" s="9">
        <v>102574.73</v>
      </c>
      <c r="J73" s="8">
        <v>45155</v>
      </c>
      <c r="K73" s="9">
        <v>84077.65</v>
      </c>
      <c r="L73" s="8">
        <v>45100</v>
      </c>
      <c r="M73" s="12">
        <v>-55</v>
      </c>
      <c r="N73" s="12">
        <f t="shared" si="3"/>
        <v>5</v>
      </c>
      <c r="O73" s="14">
        <f t="shared" si="4"/>
        <v>-4624270.75</v>
      </c>
      <c r="P73" s="25">
        <f t="shared" si="5"/>
        <v>420388.25</v>
      </c>
      <c r="Q73" s="12">
        <v>2</v>
      </c>
    </row>
    <row r="74" spans="1:17" x14ac:dyDescent="0.25">
      <c r="A74" s="6" t="s">
        <v>13</v>
      </c>
      <c r="B74" s="6" t="s">
        <v>100</v>
      </c>
      <c r="C74" s="6" t="s">
        <v>115</v>
      </c>
      <c r="D74" s="7">
        <v>7865131218</v>
      </c>
      <c r="E74" s="8">
        <v>45092</v>
      </c>
      <c r="F74" s="8">
        <v>45092</v>
      </c>
      <c r="G74" s="6">
        <v>9862506003</v>
      </c>
      <c r="H74" s="7" t="s">
        <v>116</v>
      </c>
      <c r="I74" s="9">
        <v>327265.12</v>
      </c>
      <c r="J74" s="8">
        <v>45152</v>
      </c>
      <c r="K74" s="9">
        <v>268250.09999999998</v>
      </c>
      <c r="L74" s="8">
        <v>45103</v>
      </c>
      <c r="M74" s="12">
        <v>-49</v>
      </c>
      <c r="N74" s="12">
        <f t="shared" si="3"/>
        <v>11</v>
      </c>
      <c r="O74" s="14">
        <f t="shared" si="4"/>
        <v>-13144254.899999999</v>
      </c>
      <c r="P74" s="25">
        <f t="shared" si="5"/>
        <v>2950751.0999999996</v>
      </c>
      <c r="Q74" s="12">
        <v>2</v>
      </c>
    </row>
    <row r="75" spans="1:17" x14ac:dyDescent="0.25">
      <c r="A75" s="6" t="s">
        <v>13</v>
      </c>
      <c r="B75" s="6" t="s">
        <v>117</v>
      </c>
      <c r="C75" s="6" t="s">
        <v>118</v>
      </c>
      <c r="D75" s="7">
        <v>1809870502</v>
      </c>
      <c r="E75" s="8">
        <v>45007</v>
      </c>
      <c r="F75" s="8">
        <v>45007</v>
      </c>
      <c r="G75" s="6">
        <v>9286346336</v>
      </c>
      <c r="H75" s="7" t="s">
        <v>119</v>
      </c>
      <c r="I75" s="9">
        <v>1066.28</v>
      </c>
      <c r="J75" s="8">
        <v>45037</v>
      </c>
      <c r="K75" s="9">
        <v>874</v>
      </c>
      <c r="L75" s="8">
        <v>45019</v>
      </c>
      <c r="M75" s="12">
        <v>-18</v>
      </c>
      <c r="N75" s="12">
        <f t="shared" si="3"/>
        <v>12</v>
      </c>
      <c r="O75" s="14">
        <f t="shared" si="4"/>
        <v>-15732</v>
      </c>
      <c r="P75" s="25">
        <f t="shared" si="5"/>
        <v>10488</v>
      </c>
      <c r="Q75" s="12">
        <v>1</v>
      </c>
    </row>
    <row r="76" spans="1:17" x14ac:dyDescent="0.25">
      <c r="A76" s="6" t="s">
        <v>13</v>
      </c>
      <c r="B76" s="6" t="s">
        <v>117</v>
      </c>
      <c r="C76" s="6" t="s">
        <v>120</v>
      </c>
      <c r="D76" s="7">
        <v>2085410500</v>
      </c>
      <c r="E76" s="8">
        <v>45009</v>
      </c>
      <c r="F76" s="8">
        <v>45009</v>
      </c>
      <c r="G76" s="6">
        <v>9298870410</v>
      </c>
      <c r="H76" s="7" t="s">
        <v>121</v>
      </c>
      <c r="I76" s="9">
        <v>18280.96</v>
      </c>
      <c r="J76" s="8">
        <v>45039</v>
      </c>
      <c r="K76" s="9">
        <v>14984.39</v>
      </c>
      <c r="L76" s="8">
        <v>45019</v>
      </c>
      <c r="M76" s="12">
        <v>-20</v>
      </c>
      <c r="N76" s="12">
        <f t="shared" si="3"/>
        <v>10</v>
      </c>
      <c r="O76" s="14">
        <f t="shared" si="4"/>
        <v>-299687.8</v>
      </c>
      <c r="P76" s="25">
        <f t="shared" si="5"/>
        <v>149843.9</v>
      </c>
      <c r="Q76" s="12">
        <v>2</v>
      </c>
    </row>
    <row r="77" spans="1:17" x14ac:dyDescent="0.25">
      <c r="A77" s="6" t="s">
        <v>13</v>
      </c>
      <c r="B77" s="6" t="s">
        <v>117</v>
      </c>
      <c r="C77" s="6" t="s">
        <v>122</v>
      </c>
      <c r="D77" s="7">
        <v>1178980494</v>
      </c>
      <c r="E77" s="8">
        <v>45013</v>
      </c>
      <c r="F77" s="8">
        <v>45013</v>
      </c>
      <c r="G77" s="6">
        <v>9313252321</v>
      </c>
      <c r="H77" s="7">
        <v>72</v>
      </c>
      <c r="I77" s="9">
        <v>10476.969999999999</v>
      </c>
      <c r="J77" s="8">
        <v>45043</v>
      </c>
      <c r="K77" s="9">
        <v>9524.52</v>
      </c>
      <c r="L77" s="8">
        <v>45036</v>
      </c>
      <c r="M77" s="12">
        <v>-7</v>
      </c>
      <c r="N77" s="12">
        <f t="shared" si="3"/>
        <v>23</v>
      </c>
      <c r="O77" s="14">
        <f t="shared" si="4"/>
        <v>-66671.64</v>
      </c>
      <c r="P77" s="25">
        <f t="shared" si="5"/>
        <v>219063.96000000002</v>
      </c>
      <c r="Q77" s="12">
        <v>2</v>
      </c>
    </row>
    <row r="78" spans="1:17" x14ac:dyDescent="0.25">
      <c r="A78" s="6" t="s">
        <v>13</v>
      </c>
      <c r="B78" s="6" t="s">
        <v>117</v>
      </c>
      <c r="C78" s="6" t="s">
        <v>123</v>
      </c>
      <c r="D78" s="7">
        <v>1226870507</v>
      </c>
      <c r="E78" s="8">
        <v>45015</v>
      </c>
      <c r="F78" s="8">
        <v>45015</v>
      </c>
      <c r="G78" s="6">
        <v>9332482201</v>
      </c>
      <c r="H78" s="7" t="s">
        <v>124</v>
      </c>
      <c r="I78" s="9">
        <v>197.8</v>
      </c>
      <c r="J78" s="8">
        <v>45045</v>
      </c>
      <c r="K78" s="9">
        <v>162.13</v>
      </c>
      <c r="L78" s="8">
        <v>45019</v>
      </c>
      <c r="M78" s="12">
        <v>-26</v>
      </c>
      <c r="N78" s="12">
        <f t="shared" si="3"/>
        <v>4</v>
      </c>
      <c r="O78" s="14">
        <f t="shared" si="4"/>
        <v>-4215.38</v>
      </c>
      <c r="P78" s="25">
        <f t="shared" si="5"/>
        <v>648.52</v>
      </c>
      <c r="Q78" s="12">
        <v>1</v>
      </c>
    </row>
    <row r="79" spans="1:17" x14ac:dyDescent="0.25">
      <c r="A79" s="6" t="s">
        <v>13</v>
      </c>
      <c r="B79" s="6" t="s">
        <v>117</v>
      </c>
      <c r="C79" s="6" t="s">
        <v>125</v>
      </c>
      <c r="D79" s="7" t="s">
        <v>126</v>
      </c>
      <c r="E79" s="8">
        <v>45016</v>
      </c>
      <c r="F79" s="8">
        <v>45016</v>
      </c>
      <c r="G79" s="6">
        <v>9336643425</v>
      </c>
      <c r="H79" s="7" t="s">
        <v>127</v>
      </c>
      <c r="I79" s="9">
        <v>424.57</v>
      </c>
      <c r="J79" s="8">
        <v>45046</v>
      </c>
      <c r="K79" s="9">
        <v>348.01</v>
      </c>
      <c r="L79" s="8">
        <v>45021</v>
      </c>
      <c r="M79" s="12">
        <v>-25</v>
      </c>
      <c r="N79" s="12">
        <f t="shared" si="3"/>
        <v>5</v>
      </c>
      <c r="O79" s="14">
        <f t="shared" si="4"/>
        <v>-8700.25</v>
      </c>
      <c r="P79" s="25">
        <f t="shared" si="5"/>
        <v>1740.05</v>
      </c>
      <c r="Q79" s="12">
        <v>1</v>
      </c>
    </row>
    <row r="80" spans="1:17" x14ac:dyDescent="0.25">
      <c r="A80" s="6" t="s">
        <v>13</v>
      </c>
      <c r="B80" s="6" t="s">
        <v>117</v>
      </c>
      <c r="C80" s="6" t="s">
        <v>122</v>
      </c>
      <c r="D80" s="7">
        <v>1178980494</v>
      </c>
      <c r="E80" s="8">
        <v>45017</v>
      </c>
      <c r="F80" s="8">
        <v>45017</v>
      </c>
      <c r="G80" s="6">
        <v>9339916279</v>
      </c>
      <c r="H80" s="7">
        <v>74</v>
      </c>
      <c r="I80" s="9">
        <v>6973.47</v>
      </c>
      <c r="J80" s="8">
        <v>45077</v>
      </c>
      <c r="K80" s="9">
        <v>5715.96</v>
      </c>
      <c r="L80" s="8">
        <v>45021</v>
      </c>
      <c r="M80" s="12">
        <v>-56</v>
      </c>
      <c r="N80" s="12">
        <f t="shared" si="3"/>
        <v>4</v>
      </c>
      <c r="O80" s="14">
        <f t="shared" si="4"/>
        <v>-320093.76</v>
      </c>
      <c r="P80" s="25">
        <f t="shared" si="5"/>
        <v>22863.84</v>
      </c>
      <c r="Q80" s="12">
        <v>1</v>
      </c>
    </row>
    <row r="81" spans="1:17" x14ac:dyDescent="0.25">
      <c r="A81" s="6" t="s">
        <v>13</v>
      </c>
      <c r="B81" s="6" t="s">
        <v>253</v>
      </c>
      <c r="C81" s="6" t="s">
        <v>128</v>
      </c>
      <c r="D81" s="7">
        <v>126690502</v>
      </c>
      <c r="E81" s="8">
        <v>45017</v>
      </c>
      <c r="F81" s="8">
        <v>45017</v>
      </c>
      <c r="G81" s="6">
        <v>9342786477</v>
      </c>
      <c r="H81" s="7">
        <v>363</v>
      </c>
      <c r="I81" s="9">
        <v>272554.95</v>
      </c>
      <c r="J81" s="8">
        <v>45047</v>
      </c>
      <c r="K81" s="9">
        <v>223405.7</v>
      </c>
      <c r="L81" s="8">
        <v>45023</v>
      </c>
      <c r="M81" s="12">
        <v>-24</v>
      </c>
      <c r="N81" s="12">
        <f t="shared" si="3"/>
        <v>6</v>
      </c>
      <c r="O81" s="14">
        <f t="shared" si="4"/>
        <v>-5361736.8000000007</v>
      </c>
      <c r="P81" s="25">
        <f t="shared" si="5"/>
        <v>1340434.2000000002</v>
      </c>
      <c r="Q81" s="12">
        <v>2</v>
      </c>
    </row>
    <row r="82" spans="1:17" x14ac:dyDescent="0.25">
      <c r="A82" s="6" t="s">
        <v>13</v>
      </c>
      <c r="B82" s="6" t="s">
        <v>117</v>
      </c>
      <c r="C82" s="6" t="s">
        <v>123</v>
      </c>
      <c r="D82" s="7">
        <v>1226870507</v>
      </c>
      <c r="E82" s="8">
        <v>45017</v>
      </c>
      <c r="F82" s="8">
        <v>45017</v>
      </c>
      <c r="G82" s="6">
        <v>9348925454</v>
      </c>
      <c r="H82" s="7" t="s">
        <v>129</v>
      </c>
      <c r="I82" s="9">
        <v>126.79</v>
      </c>
      <c r="J82" s="8">
        <v>45047</v>
      </c>
      <c r="K82" s="9">
        <v>103.93</v>
      </c>
      <c r="L82" s="8">
        <v>45021</v>
      </c>
      <c r="M82" s="12">
        <v>-26</v>
      </c>
      <c r="N82" s="12">
        <f t="shared" si="3"/>
        <v>4</v>
      </c>
      <c r="O82" s="14">
        <f t="shared" si="4"/>
        <v>-2702.1800000000003</v>
      </c>
      <c r="P82" s="25">
        <f t="shared" si="5"/>
        <v>415.72</v>
      </c>
      <c r="Q82" s="12">
        <v>1</v>
      </c>
    </row>
    <row r="83" spans="1:17" x14ac:dyDescent="0.25">
      <c r="A83" s="6" t="s">
        <v>13</v>
      </c>
      <c r="B83" s="6" t="s">
        <v>117</v>
      </c>
      <c r="C83" s="6" t="s">
        <v>130</v>
      </c>
      <c r="D83" s="7">
        <v>1119210498</v>
      </c>
      <c r="E83" s="8">
        <v>45019</v>
      </c>
      <c r="F83" s="8">
        <v>45019</v>
      </c>
      <c r="G83" s="6">
        <v>9357304013</v>
      </c>
      <c r="H83" s="7" t="s">
        <v>131</v>
      </c>
      <c r="I83" s="9">
        <v>49.31</v>
      </c>
      <c r="J83" s="8">
        <v>45049</v>
      </c>
      <c r="K83" s="9">
        <v>40.42</v>
      </c>
      <c r="L83" s="8">
        <v>45029</v>
      </c>
      <c r="M83" s="12">
        <v>-20</v>
      </c>
      <c r="N83" s="12">
        <f t="shared" si="3"/>
        <v>10</v>
      </c>
      <c r="O83" s="14">
        <f t="shared" si="4"/>
        <v>-808.40000000000009</v>
      </c>
      <c r="P83" s="25">
        <f t="shared" si="5"/>
        <v>404.20000000000005</v>
      </c>
      <c r="Q83" s="12">
        <v>1</v>
      </c>
    </row>
    <row r="84" spans="1:17" x14ac:dyDescent="0.25">
      <c r="A84" s="6" t="s">
        <v>13</v>
      </c>
      <c r="B84" s="6" t="s">
        <v>117</v>
      </c>
      <c r="C84" s="6" t="s">
        <v>132</v>
      </c>
      <c r="D84" s="7">
        <v>805720497</v>
      </c>
      <c r="E84" s="8">
        <v>45020</v>
      </c>
      <c r="F84" s="8">
        <v>45020</v>
      </c>
      <c r="G84" s="6">
        <v>9358719071</v>
      </c>
      <c r="H84" s="7" t="s">
        <v>133</v>
      </c>
      <c r="I84" s="9">
        <v>83.53</v>
      </c>
      <c r="J84" s="8">
        <v>45077</v>
      </c>
      <c r="K84" s="9">
        <v>71.48</v>
      </c>
      <c r="L84" s="8">
        <v>45029</v>
      </c>
      <c r="M84" s="12">
        <v>-48</v>
      </c>
      <c r="N84" s="12">
        <f t="shared" si="3"/>
        <v>9</v>
      </c>
      <c r="O84" s="14">
        <f t="shared" si="4"/>
        <v>-3431.04</v>
      </c>
      <c r="P84" s="25">
        <f t="shared" si="5"/>
        <v>643.32000000000005</v>
      </c>
      <c r="Q84" s="12">
        <v>1</v>
      </c>
    </row>
    <row r="85" spans="1:17" x14ac:dyDescent="0.25">
      <c r="A85" s="6" t="s">
        <v>13</v>
      </c>
      <c r="B85" s="6" t="s">
        <v>117</v>
      </c>
      <c r="C85" s="6" t="s">
        <v>134</v>
      </c>
      <c r="D85" s="7">
        <v>1550900490</v>
      </c>
      <c r="E85" s="8">
        <v>45022</v>
      </c>
      <c r="F85" s="8">
        <v>45022</v>
      </c>
      <c r="G85" s="6">
        <v>9374857489</v>
      </c>
      <c r="H85" s="7">
        <v>191</v>
      </c>
      <c r="I85" s="9">
        <v>54</v>
      </c>
      <c r="J85" s="8">
        <v>45052</v>
      </c>
      <c r="K85" s="9">
        <v>44.26</v>
      </c>
      <c r="L85" s="8">
        <v>45029</v>
      </c>
      <c r="M85" s="12">
        <v>-23</v>
      </c>
      <c r="N85" s="12">
        <f t="shared" si="3"/>
        <v>7</v>
      </c>
      <c r="O85" s="14">
        <f t="shared" si="4"/>
        <v>-1017.9799999999999</v>
      </c>
      <c r="P85" s="25">
        <f t="shared" si="5"/>
        <v>309.82</v>
      </c>
      <c r="Q85" s="12">
        <v>1</v>
      </c>
    </row>
    <row r="86" spans="1:17" x14ac:dyDescent="0.25">
      <c r="A86" s="6" t="s">
        <v>13</v>
      </c>
      <c r="B86" s="6" t="s">
        <v>117</v>
      </c>
      <c r="C86" s="6" t="s">
        <v>135</v>
      </c>
      <c r="D86" s="7" t="s">
        <v>136</v>
      </c>
      <c r="E86" s="8">
        <v>45023</v>
      </c>
      <c r="F86" s="8">
        <v>45023</v>
      </c>
      <c r="G86" s="6">
        <v>9395300919</v>
      </c>
      <c r="H86" s="7">
        <v>117</v>
      </c>
      <c r="I86" s="9">
        <v>129.93</v>
      </c>
      <c r="J86" s="8">
        <v>45053</v>
      </c>
      <c r="K86" s="9">
        <v>106.5</v>
      </c>
      <c r="L86" s="8">
        <v>45029</v>
      </c>
      <c r="M86" s="12">
        <v>-24</v>
      </c>
      <c r="N86" s="12">
        <f t="shared" si="3"/>
        <v>6</v>
      </c>
      <c r="O86" s="14">
        <f t="shared" si="4"/>
        <v>-2556</v>
      </c>
      <c r="P86" s="25">
        <f t="shared" si="5"/>
        <v>639</v>
      </c>
      <c r="Q86" s="12">
        <v>1</v>
      </c>
    </row>
    <row r="87" spans="1:17" x14ac:dyDescent="0.25">
      <c r="A87" s="6" t="s">
        <v>13</v>
      </c>
      <c r="B87" s="6" t="s">
        <v>117</v>
      </c>
      <c r="C87" s="6" t="s">
        <v>137</v>
      </c>
      <c r="D87" s="7">
        <v>1272730498</v>
      </c>
      <c r="E87" s="8">
        <v>45030</v>
      </c>
      <c r="F87" s="8">
        <v>45030</v>
      </c>
      <c r="G87" s="6">
        <v>9444350300</v>
      </c>
      <c r="H87" s="7" t="s">
        <v>138</v>
      </c>
      <c r="I87" s="9">
        <v>11.9</v>
      </c>
      <c r="J87" s="8">
        <v>45060</v>
      </c>
      <c r="K87" s="9">
        <v>9.75</v>
      </c>
      <c r="L87" s="8">
        <v>45048</v>
      </c>
      <c r="M87" s="12">
        <v>-12</v>
      </c>
      <c r="N87" s="12">
        <f t="shared" si="3"/>
        <v>18</v>
      </c>
      <c r="O87" s="14">
        <f t="shared" si="4"/>
        <v>-117</v>
      </c>
      <c r="P87" s="25">
        <f t="shared" si="5"/>
        <v>175.5</v>
      </c>
      <c r="Q87" s="12">
        <v>1</v>
      </c>
    </row>
    <row r="88" spans="1:17" x14ac:dyDescent="0.25">
      <c r="A88" s="6" t="s">
        <v>13</v>
      </c>
      <c r="B88" s="6" t="s">
        <v>117</v>
      </c>
      <c r="C88" s="6" t="s">
        <v>137</v>
      </c>
      <c r="D88" s="7">
        <v>1272730498</v>
      </c>
      <c r="E88" s="8">
        <v>45030</v>
      </c>
      <c r="F88" s="8">
        <v>45030</v>
      </c>
      <c r="G88" s="6">
        <v>9444355714</v>
      </c>
      <c r="H88" s="7" t="s">
        <v>139</v>
      </c>
      <c r="I88" s="9">
        <v>11.9</v>
      </c>
      <c r="J88" s="8">
        <v>45060</v>
      </c>
      <c r="K88" s="9">
        <v>9.75</v>
      </c>
      <c r="L88" s="8">
        <v>45048</v>
      </c>
      <c r="M88" s="12">
        <v>-12</v>
      </c>
      <c r="N88" s="12">
        <f t="shared" si="3"/>
        <v>18</v>
      </c>
      <c r="O88" s="14">
        <f t="shared" si="4"/>
        <v>-117</v>
      </c>
      <c r="P88" s="25">
        <f t="shared" si="5"/>
        <v>175.5</v>
      </c>
      <c r="Q88" s="12">
        <v>1</v>
      </c>
    </row>
    <row r="89" spans="1:17" x14ac:dyDescent="0.25">
      <c r="A89" s="6" t="s">
        <v>13</v>
      </c>
      <c r="B89" s="6" t="s">
        <v>117</v>
      </c>
      <c r="C89" s="6" t="s">
        <v>140</v>
      </c>
      <c r="D89" s="7">
        <v>1687620490</v>
      </c>
      <c r="E89" s="8">
        <v>45035</v>
      </c>
      <c r="F89" s="8">
        <v>45035</v>
      </c>
      <c r="G89" s="6">
        <v>9473753788</v>
      </c>
      <c r="H89" s="7">
        <v>744</v>
      </c>
      <c r="I89" s="9">
        <v>431.78</v>
      </c>
      <c r="J89" s="8">
        <v>45065</v>
      </c>
      <c r="K89" s="9">
        <v>353.92</v>
      </c>
      <c r="L89" s="8">
        <v>45037</v>
      </c>
      <c r="M89" s="12">
        <v>-28</v>
      </c>
      <c r="N89" s="12">
        <f t="shared" si="3"/>
        <v>2</v>
      </c>
      <c r="O89" s="14">
        <f t="shared" si="4"/>
        <v>-9909.76</v>
      </c>
      <c r="P89" s="25">
        <f t="shared" si="5"/>
        <v>707.84</v>
      </c>
      <c r="Q89" s="12">
        <v>1</v>
      </c>
    </row>
    <row r="90" spans="1:17" x14ac:dyDescent="0.25">
      <c r="A90" s="6" t="s">
        <v>13</v>
      </c>
      <c r="B90" s="6" t="s">
        <v>117</v>
      </c>
      <c r="C90" s="6" t="s">
        <v>134</v>
      </c>
      <c r="D90" s="7">
        <v>1550900490</v>
      </c>
      <c r="E90" s="8">
        <v>45035</v>
      </c>
      <c r="F90" s="8">
        <v>45035</v>
      </c>
      <c r="G90" s="6">
        <v>9473769228</v>
      </c>
      <c r="H90" s="7">
        <v>208</v>
      </c>
      <c r="I90" s="9">
        <v>220</v>
      </c>
      <c r="J90" s="8">
        <v>45065</v>
      </c>
      <c r="K90" s="9">
        <v>180.33</v>
      </c>
      <c r="L90" s="8">
        <v>45036</v>
      </c>
      <c r="M90" s="12">
        <v>-29</v>
      </c>
      <c r="N90" s="12">
        <f t="shared" si="3"/>
        <v>1</v>
      </c>
      <c r="O90" s="14">
        <f t="shared" si="4"/>
        <v>-5229.5700000000006</v>
      </c>
      <c r="P90" s="25">
        <f t="shared" si="5"/>
        <v>180.33</v>
      </c>
      <c r="Q90" s="12">
        <v>1</v>
      </c>
    </row>
    <row r="91" spans="1:17" x14ac:dyDescent="0.25">
      <c r="A91" s="6" t="s">
        <v>13</v>
      </c>
      <c r="B91" s="6" t="s">
        <v>117</v>
      </c>
      <c r="C91" s="6" t="s">
        <v>141</v>
      </c>
      <c r="D91" s="7">
        <v>1542280589</v>
      </c>
      <c r="E91" s="8">
        <v>45037</v>
      </c>
      <c r="F91" s="8">
        <v>45037</v>
      </c>
      <c r="G91" s="6">
        <v>9486183865</v>
      </c>
      <c r="H91" s="7" t="s">
        <v>142</v>
      </c>
      <c r="I91" s="9">
        <v>4991.91</v>
      </c>
      <c r="J91" s="8">
        <v>45067</v>
      </c>
      <c r="K91" s="9">
        <v>4091.73</v>
      </c>
      <c r="L91" s="8">
        <v>45043</v>
      </c>
      <c r="M91" s="12">
        <v>-24</v>
      </c>
      <c r="N91" s="12">
        <f t="shared" si="3"/>
        <v>6</v>
      </c>
      <c r="O91" s="14">
        <f t="shared" si="4"/>
        <v>-98201.52</v>
      </c>
      <c r="P91" s="25">
        <f t="shared" si="5"/>
        <v>24550.38</v>
      </c>
      <c r="Q91" s="12">
        <v>1</v>
      </c>
    </row>
    <row r="92" spans="1:17" x14ac:dyDescent="0.25">
      <c r="A92" s="6" t="s">
        <v>13</v>
      </c>
      <c r="B92" s="6" t="s">
        <v>117</v>
      </c>
      <c r="C92" s="6" t="s">
        <v>143</v>
      </c>
      <c r="D92" s="7">
        <v>1401640493</v>
      </c>
      <c r="E92" s="8">
        <v>45037</v>
      </c>
      <c r="F92" s="8">
        <v>45037</v>
      </c>
      <c r="G92" s="6">
        <v>9490040109</v>
      </c>
      <c r="H92" s="7">
        <v>297</v>
      </c>
      <c r="I92" s="9">
        <v>139.08000000000001</v>
      </c>
      <c r="J92" s="8">
        <v>45097</v>
      </c>
      <c r="K92" s="9">
        <v>114</v>
      </c>
      <c r="L92" s="8">
        <v>45043</v>
      </c>
      <c r="M92" s="12">
        <v>-54</v>
      </c>
      <c r="N92" s="12">
        <f t="shared" si="3"/>
        <v>6</v>
      </c>
      <c r="O92" s="14">
        <f t="shared" si="4"/>
        <v>-6156</v>
      </c>
      <c r="P92" s="25">
        <f t="shared" si="5"/>
        <v>684</v>
      </c>
      <c r="Q92" s="12">
        <v>1</v>
      </c>
    </row>
    <row r="93" spans="1:17" x14ac:dyDescent="0.25">
      <c r="A93" s="6" t="s">
        <v>13</v>
      </c>
      <c r="B93" s="6" t="s">
        <v>117</v>
      </c>
      <c r="C93" s="6" t="s">
        <v>134</v>
      </c>
      <c r="D93" s="7">
        <v>1550900490</v>
      </c>
      <c r="E93" s="8">
        <v>45037</v>
      </c>
      <c r="F93" s="8">
        <v>45037</v>
      </c>
      <c r="G93" s="6">
        <v>9490321514</v>
      </c>
      <c r="H93" s="7">
        <v>210</v>
      </c>
      <c r="I93" s="9">
        <v>150.01</v>
      </c>
      <c r="J93" s="8">
        <v>45067</v>
      </c>
      <c r="K93" s="9">
        <v>122.96</v>
      </c>
      <c r="L93" s="8">
        <v>45043</v>
      </c>
      <c r="M93" s="12">
        <v>-24</v>
      </c>
      <c r="N93" s="12">
        <f t="shared" si="3"/>
        <v>6</v>
      </c>
      <c r="O93" s="14">
        <f t="shared" si="4"/>
        <v>-2951.04</v>
      </c>
      <c r="P93" s="25">
        <f t="shared" si="5"/>
        <v>737.76</v>
      </c>
      <c r="Q93" s="12">
        <v>1</v>
      </c>
    </row>
    <row r="94" spans="1:17" x14ac:dyDescent="0.25">
      <c r="A94" s="6" t="s">
        <v>13</v>
      </c>
      <c r="B94" s="6" t="s">
        <v>117</v>
      </c>
      <c r="C94" s="6" t="s">
        <v>144</v>
      </c>
      <c r="D94" s="7" t="s">
        <v>145</v>
      </c>
      <c r="E94" s="8">
        <v>45042</v>
      </c>
      <c r="F94" s="8">
        <v>45042</v>
      </c>
      <c r="G94" s="6">
        <v>9508841301</v>
      </c>
      <c r="H94" s="7" t="s">
        <v>146</v>
      </c>
      <c r="I94" s="9">
        <v>8418</v>
      </c>
      <c r="J94" s="8">
        <v>45102</v>
      </c>
      <c r="K94" s="9">
        <v>6900</v>
      </c>
      <c r="L94" s="8">
        <v>45048</v>
      </c>
      <c r="M94" s="12">
        <v>-54</v>
      </c>
      <c r="N94" s="12">
        <f t="shared" si="3"/>
        <v>6</v>
      </c>
      <c r="O94" s="14">
        <f t="shared" si="4"/>
        <v>-372600</v>
      </c>
      <c r="P94" s="25">
        <f t="shared" si="5"/>
        <v>41400</v>
      </c>
      <c r="Q94" s="12">
        <v>1</v>
      </c>
    </row>
    <row r="95" spans="1:17" x14ac:dyDescent="0.25">
      <c r="A95" s="6" t="s">
        <v>13</v>
      </c>
      <c r="B95" s="6" t="s">
        <v>117</v>
      </c>
      <c r="C95" s="6" t="s">
        <v>147</v>
      </c>
      <c r="D95" s="7">
        <v>2019870696</v>
      </c>
      <c r="E95" s="8">
        <v>45043</v>
      </c>
      <c r="F95" s="8">
        <v>45043</v>
      </c>
      <c r="G95" s="6">
        <v>9516981653</v>
      </c>
      <c r="H95" s="7">
        <v>100051</v>
      </c>
      <c r="I95" s="9">
        <v>9511.56</v>
      </c>
      <c r="J95" s="8">
        <v>45103</v>
      </c>
      <c r="K95" s="9">
        <v>7796.36</v>
      </c>
      <c r="L95" s="8">
        <v>45049</v>
      </c>
      <c r="M95" s="12">
        <v>-54</v>
      </c>
      <c r="N95" s="12">
        <f t="shared" si="3"/>
        <v>6</v>
      </c>
      <c r="O95" s="14">
        <f t="shared" si="4"/>
        <v>-421003.44</v>
      </c>
      <c r="P95" s="25">
        <f t="shared" si="5"/>
        <v>46778.159999999996</v>
      </c>
      <c r="Q95" s="12">
        <v>1</v>
      </c>
    </row>
    <row r="96" spans="1:17" x14ac:dyDescent="0.25">
      <c r="A96" s="6" t="s">
        <v>13</v>
      </c>
      <c r="B96" s="6" t="s">
        <v>117</v>
      </c>
      <c r="C96" s="6" t="s">
        <v>148</v>
      </c>
      <c r="D96" s="7">
        <v>5769000489</v>
      </c>
      <c r="E96" s="8">
        <v>45043</v>
      </c>
      <c r="F96" s="8">
        <v>45043</v>
      </c>
      <c r="G96" s="6">
        <v>9517809979</v>
      </c>
      <c r="H96" s="7" t="s">
        <v>149</v>
      </c>
      <c r="I96" s="9">
        <v>5856</v>
      </c>
      <c r="J96" s="8">
        <v>45103</v>
      </c>
      <c r="K96" s="9">
        <v>4800</v>
      </c>
      <c r="L96" s="8">
        <v>45049</v>
      </c>
      <c r="M96" s="12">
        <v>-54</v>
      </c>
      <c r="N96" s="12">
        <f t="shared" si="3"/>
        <v>6</v>
      </c>
      <c r="O96" s="14">
        <f t="shared" si="4"/>
        <v>-259200</v>
      </c>
      <c r="P96" s="25">
        <f t="shared" si="5"/>
        <v>28800</v>
      </c>
      <c r="Q96" s="12">
        <v>1</v>
      </c>
    </row>
    <row r="97" spans="1:17" x14ac:dyDescent="0.25">
      <c r="A97" s="6" t="s">
        <v>13</v>
      </c>
      <c r="B97" s="6" t="s">
        <v>117</v>
      </c>
      <c r="C97" s="6" t="s">
        <v>150</v>
      </c>
      <c r="D97" s="7">
        <v>847360492</v>
      </c>
      <c r="E97" s="8">
        <v>45044</v>
      </c>
      <c r="F97" s="8">
        <v>45044</v>
      </c>
      <c r="G97" s="6">
        <v>9522804061</v>
      </c>
      <c r="H97" s="7">
        <v>417</v>
      </c>
      <c r="I97" s="9">
        <v>440.01</v>
      </c>
      <c r="J97" s="8">
        <v>45104</v>
      </c>
      <c r="K97" s="9">
        <v>360.66</v>
      </c>
      <c r="L97" s="8">
        <v>45049</v>
      </c>
      <c r="M97" s="12">
        <v>-55</v>
      </c>
      <c r="N97" s="12">
        <f t="shared" si="3"/>
        <v>5</v>
      </c>
      <c r="O97" s="14">
        <f t="shared" si="4"/>
        <v>-19836.300000000003</v>
      </c>
      <c r="P97" s="25">
        <f t="shared" si="5"/>
        <v>1803.3000000000002</v>
      </c>
      <c r="Q97" s="12">
        <v>1</v>
      </c>
    </row>
    <row r="98" spans="1:17" x14ac:dyDescent="0.25">
      <c r="A98" s="6" t="s">
        <v>13</v>
      </c>
      <c r="B98" s="6" t="s">
        <v>117</v>
      </c>
      <c r="C98" s="6" t="s">
        <v>150</v>
      </c>
      <c r="D98" s="7">
        <v>847360492</v>
      </c>
      <c r="E98" s="8">
        <v>45044</v>
      </c>
      <c r="F98" s="8">
        <v>45044</v>
      </c>
      <c r="G98" s="6">
        <v>9522817855</v>
      </c>
      <c r="H98" s="7">
        <v>426</v>
      </c>
      <c r="I98" s="9">
        <v>630.01</v>
      </c>
      <c r="J98" s="8">
        <v>45104</v>
      </c>
      <c r="K98" s="9">
        <v>516.4</v>
      </c>
      <c r="L98" s="8">
        <v>45049</v>
      </c>
      <c r="M98" s="12">
        <v>-55</v>
      </c>
      <c r="N98" s="12">
        <f t="shared" si="3"/>
        <v>5</v>
      </c>
      <c r="O98" s="14">
        <f t="shared" si="4"/>
        <v>-28402</v>
      </c>
      <c r="P98" s="25">
        <f t="shared" si="5"/>
        <v>2582</v>
      </c>
      <c r="Q98" s="12">
        <v>1</v>
      </c>
    </row>
    <row r="99" spans="1:17" x14ac:dyDescent="0.25">
      <c r="A99" s="6" t="s">
        <v>13</v>
      </c>
      <c r="B99" s="6" t="s">
        <v>117</v>
      </c>
      <c r="C99" s="6" t="s">
        <v>151</v>
      </c>
      <c r="D99" s="7">
        <v>1288130212</v>
      </c>
      <c r="E99" s="8">
        <v>45044</v>
      </c>
      <c r="F99" s="8">
        <v>45044</v>
      </c>
      <c r="G99" s="6">
        <v>9523714523</v>
      </c>
      <c r="H99" s="7" t="s">
        <v>152</v>
      </c>
      <c r="I99" s="9">
        <v>31110</v>
      </c>
      <c r="J99" s="8">
        <v>45104</v>
      </c>
      <c r="K99" s="9">
        <v>25500</v>
      </c>
      <c r="L99" s="8">
        <v>45051</v>
      </c>
      <c r="M99" s="12">
        <v>-53</v>
      </c>
      <c r="N99" s="12">
        <f t="shared" si="3"/>
        <v>7</v>
      </c>
      <c r="O99" s="14">
        <f t="shared" si="4"/>
        <v>-1351500</v>
      </c>
      <c r="P99" s="25">
        <f t="shared" si="5"/>
        <v>178500</v>
      </c>
      <c r="Q99" s="12">
        <v>1</v>
      </c>
    </row>
    <row r="100" spans="1:17" x14ac:dyDescent="0.25">
      <c r="A100" s="6" t="s">
        <v>13</v>
      </c>
      <c r="B100" s="6" t="s">
        <v>117</v>
      </c>
      <c r="C100" s="6" t="s">
        <v>153</v>
      </c>
      <c r="D100" s="7">
        <v>5749120480</v>
      </c>
      <c r="E100" s="8">
        <v>45044</v>
      </c>
      <c r="F100" s="8">
        <v>45044</v>
      </c>
      <c r="G100" s="6">
        <v>9530461008</v>
      </c>
      <c r="H100" s="7" t="s">
        <v>154</v>
      </c>
      <c r="I100" s="9">
        <v>3480</v>
      </c>
      <c r="J100" s="8">
        <v>45074</v>
      </c>
      <c r="K100" s="9">
        <v>2852.46</v>
      </c>
      <c r="L100" s="8">
        <v>45054</v>
      </c>
      <c r="M100" s="12">
        <v>-20</v>
      </c>
      <c r="N100" s="12">
        <f t="shared" si="3"/>
        <v>10</v>
      </c>
      <c r="O100" s="14">
        <f t="shared" si="4"/>
        <v>-57049.2</v>
      </c>
      <c r="P100" s="25">
        <f t="shared" si="5"/>
        <v>28524.6</v>
      </c>
      <c r="Q100" s="12">
        <v>1</v>
      </c>
    </row>
    <row r="101" spans="1:17" x14ac:dyDescent="0.25">
      <c r="A101" s="6" t="s">
        <v>13</v>
      </c>
      <c r="B101" s="6" t="s">
        <v>117</v>
      </c>
      <c r="C101" s="6" t="s">
        <v>155</v>
      </c>
      <c r="D101" s="7">
        <v>7149930583</v>
      </c>
      <c r="E101" s="8">
        <v>45045</v>
      </c>
      <c r="F101" s="8">
        <v>45045</v>
      </c>
      <c r="G101" s="6">
        <v>9530938831</v>
      </c>
      <c r="H101" s="7">
        <v>2200004306</v>
      </c>
      <c r="I101" s="9">
        <v>601148.57999999996</v>
      </c>
      <c r="J101" s="8">
        <v>45105</v>
      </c>
      <c r="K101" s="9">
        <v>492744.74</v>
      </c>
      <c r="L101" s="8">
        <v>45050</v>
      </c>
      <c r="M101" s="12">
        <v>-55</v>
      </c>
      <c r="N101" s="12">
        <f t="shared" si="3"/>
        <v>5</v>
      </c>
      <c r="O101" s="14">
        <f t="shared" si="4"/>
        <v>-27100960.699999999</v>
      </c>
      <c r="P101" s="25">
        <f t="shared" si="5"/>
        <v>2463723.7000000002</v>
      </c>
      <c r="Q101" s="12">
        <v>1</v>
      </c>
    </row>
    <row r="102" spans="1:17" x14ac:dyDescent="0.25">
      <c r="A102" s="6" t="s">
        <v>13</v>
      </c>
      <c r="B102" s="6" t="s">
        <v>117</v>
      </c>
      <c r="C102" s="6" t="s">
        <v>156</v>
      </c>
      <c r="D102" s="7">
        <v>12343811001</v>
      </c>
      <c r="E102" s="8">
        <v>45048</v>
      </c>
      <c r="F102" s="8">
        <v>45048</v>
      </c>
      <c r="G102" s="6">
        <v>9547383104</v>
      </c>
      <c r="H102" s="7">
        <v>75</v>
      </c>
      <c r="I102" s="9">
        <v>4904.3999999999996</v>
      </c>
      <c r="J102" s="8">
        <v>45107</v>
      </c>
      <c r="K102" s="9">
        <v>4020</v>
      </c>
      <c r="L102" s="8">
        <v>45050</v>
      </c>
      <c r="M102" s="12">
        <v>-57</v>
      </c>
      <c r="N102" s="12">
        <f t="shared" si="3"/>
        <v>2</v>
      </c>
      <c r="O102" s="14">
        <f t="shared" si="4"/>
        <v>-229140</v>
      </c>
      <c r="P102" s="25">
        <f t="shared" si="5"/>
        <v>8040</v>
      </c>
      <c r="Q102" s="12">
        <v>1</v>
      </c>
    </row>
    <row r="103" spans="1:17" x14ac:dyDescent="0.25">
      <c r="A103" s="6" t="s">
        <v>13</v>
      </c>
      <c r="B103" s="6" t="s">
        <v>117</v>
      </c>
      <c r="C103" s="6" t="s">
        <v>157</v>
      </c>
      <c r="D103" s="7">
        <v>1615950498</v>
      </c>
      <c r="E103" s="8">
        <v>45049</v>
      </c>
      <c r="F103" s="8">
        <v>45049</v>
      </c>
      <c r="G103" s="6">
        <v>9548688539</v>
      </c>
      <c r="H103" s="7">
        <v>310</v>
      </c>
      <c r="I103" s="9">
        <v>100</v>
      </c>
      <c r="J103" s="8">
        <v>45107</v>
      </c>
      <c r="K103" s="9">
        <v>81.97</v>
      </c>
      <c r="L103" s="8">
        <v>45054</v>
      </c>
      <c r="M103" s="12">
        <v>-53</v>
      </c>
      <c r="N103" s="12">
        <f t="shared" si="3"/>
        <v>5</v>
      </c>
      <c r="O103" s="14">
        <f t="shared" si="4"/>
        <v>-4344.41</v>
      </c>
      <c r="P103" s="25">
        <f t="shared" si="5"/>
        <v>409.85</v>
      </c>
      <c r="Q103" s="12">
        <v>1</v>
      </c>
    </row>
    <row r="104" spans="1:17" x14ac:dyDescent="0.25">
      <c r="A104" s="6" t="s">
        <v>13</v>
      </c>
      <c r="B104" s="6" t="s">
        <v>117</v>
      </c>
      <c r="C104" s="6" t="s">
        <v>123</v>
      </c>
      <c r="D104" s="7">
        <v>1226870507</v>
      </c>
      <c r="E104" s="8">
        <v>45049</v>
      </c>
      <c r="F104" s="8">
        <v>45049</v>
      </c>
      <c r="G104" s="6">
        <v>9551873271</v>
      </c>
      <c r="H104" s="7" t="s">
        <v>158</v>
      </c>
      <c r="I104" s="9">
        <v>100.02</v>
      </c>
      <c r="J104" s="8">
        <v>45079</v>
      </c>
      <c r="K104" s="9">
        <v>81.98</v>
      </c>
      <c r="L104" s="8">
        <v>45054</v>
      </c>
      <c r="M104" s="12">
        <v>-25</v>
      </c>
      <c r="N104" s="12">
        <f t="shared" si="3"/>
        <v>5</v>
      </c>
      <c r="O104" s="14">
        <f t="shared" si="4"/>
        <v>-2049.5</v>
      </c>
      <c r="P104" s="25">
        <f t="shared" si="5"/>
        <v>409.90000000000003</v>
      </c>
      <c r="Q104" s="12">
        <v>1</v>
      </c>
    </row>
    <row r="105" spans="1:17" x14ac:dyDescent="0.25">
      <c r="A105" s="6" t="s">
        <v>13</v>
      </c>
      <c r="B105" s="6" t="s">
        <v>117</v>
      </c>
      <c r="C105" s="6" t="s">
        <v>159</v>
      </c>
      <c r="D105" s="7" t="s">
        <v>160</v>
      </c>
      <c r="E105" s="8">
        <v>45049</v>
      </c>
      <c r="F105" s="8">
        <v>45049</v>
      </c>
      <c r="G105" s="6">
        <v>9554678405</v>
      </c>
      <c r="H105" s="7">
        <v>365</v>
      </c>
      <c r="I105" s="9">
        <v>215.5</v>
      </c>
      <c r="J105" s="8">
        <v>45109</v>
      </c>
      <c r="K105" s="9">
        <v>176.64</v>
      </c>
      <c r="L105" s="8">
        <v>45054</v>
      </c>
      <c r="M105" s="12">
        <v>-55</v>
      </c>
      <c r="N105" s="12">
        <f t="shared" si="3"/>
        <v>5</v>
      </c>
      <c r="O105" s="14">
        <f t="shared" si="4"/>
        <v>-9715.1999999999989</v>
      </c>
      <c r="P105" s="25">
        <f t="shared" si="5"/>
        <v>883.19999999999993</v>
      </c>
      <c r="Q105" s="12">
        <v>1</v>
      </c>
    </row>
    <row r="106" spans="1:17" x14ac:dyDescent="0.25">
      <c r="A106" s="6" t="s">
        <v>13</v>
      </c>
      <c r="B106" s="6" t="s">
        <v>117</v>
      </c>
      <c r="C106" s="6" t="s">
        <v>130</v>
      </c>
      <c r="D106" s="7">
        <v>1119210498</v>
      </c>
      <c r="E106" s="8">
        <v>45052</v>
      </c>
      <c r="F106" s="8">
        <v>45052</v>
      </c>
      <c r="G106" s="6">
        <v>9567411957</v>
      </c>
      <c r="H106" s="7" t="s">
        <v>161</v>
      </c>
      <c r="I106" s="9">
        <v>132.66</v>
      </c>
      <c r="J106" s="8">
        <v>45082</v>
      </c>
      <c r="K106" s="9">
        <v>108.74</v>
      </c>
      <c r="L106" s="8">
        <v>45055</v>
      </c>
      <c r="M106" s="12">
        <v>-27</v>
      </c>
      <c r="N106" s="12">
        <f t="shared" si="3"/>
        <v>3</v>
      </c>
      <c r="O106" s="14">
        <f t="shared" si="4"/>
        <v>-2935.98</v>
      </c>
      <c r="P106" s="25">
        <f t="shared" si="5"/>
        <v>326.21999999999997</v>
      </c>
      <c r="Q106" s="12">
        <v>1</v>
      </c>
    </row>
    <row r="107" spans="1:17" x14ac:dyDescent="0.25">
      <c r="A107" s="6" t="s">
        <v>13</v>
      </c>
      <c r="B107" s="6" t="s">
        <v>117</v>
      </c>
      <c r="C107" s="6" t="s">
        <v>162</v>
      </c>
      <c r="D107" s="7">
        <v>123490492</v>
      </c>
      <c r="E107" s="8">
        <v>45050</v>
      </c>
      <c r="F107" s="8">
        <v>45050</v>
      </c>
      <c r="G107" s="6">
        <v>9568382322</v>
      </c>
      <c r="H107" s="7" t="s">
        <v>163</v>
      </c>
      <c r="I107" s="9">
        <v>185</v>
      </c>
      <c r="J107" s="8">
        <v>45080</v>
      </c>
      <c r="K107" s="9">
        <v>151.63999999999999</v>
      </c>
      <c r="L107" s="8">
        <v>45055</v>
      </c>
      <c r="M107" s="12">
        <v>-25</v>
      </c>
      <c r="N107" s="12">
        <f t="shared" si="3"/>
        <v>5</v>
      </c>
      <c r="O107" s="14">
        <f t="shared" si="4"/>
        <v>-3790.9999999999995</v>
      </c>
      <c r="P107" s="25">
        <f t="shared" si="5"/>
        <v>758.19999999999993</v>
      </c>
      <c r="Q107" s="12">
        <v>1</v>
      </c>
    </row>
    <row r="108" spans="1:17" x14ac:dyDescent="0.25">
      <c r="A108" s="6" t="s">
        <v>13</v>
      </c>
      <c r="B108" s="6" t="s">
        <v>117</v>
      </c>
      <c r="C108" s="6" t="s">
        <v>118</v>
      </c>
      <c r="D108" s="7">
        <v>1809870502</v>
      </c>
      <c r="E108" s="8">
        <v>45051</v>
      </c>
      <c r="F108" s="8">
        <v>45051</v>
      </c>
      <c r="G108" s="6">
        <v>9575178823</v>
      </c>
      <c r="H108" s="7" t="s">
        <v>164</v>
      </c>
      <c r="I108" s="9">
        <v>1721.42</v>
      </c>
      <c r="J108" s="8">
        <v>45107</v>
      </c>
      <c r="K108" s="9">
        <v>1411</v>
      </c>
      <c r="L108" s="8">
        <v>45055</v>
      </c>
      <c r="M108" s="12">
        <v>-52</v>
      </c>
      <c r="N108" s="12">
        <f t="shared" si="3"/>
        <v>4</v>
      </c>
      <c r="O108" s="14">
        <f t="shared" si="4"/>
        <v>-73372</v>
      </c>
      <c r="P108" s="25">
        <f t="shared" si="5"/>
        <v>5644</v>
      </c>
      <c r="Q108" s="12">
        <v>1</v>
      </c>
    </row>
    <row r="109" spans="1:17" x14ac:dyDescent="0.25">
      <c r="A109" s="6" t="s">
        <v>13</v>
      </c>
      <c r="B109" s="6" t="s">
        <v>117</v>
      </c>
      <c r="C109" s="6" t="s">
        <v>143</v>
      </c>
      <c r="D109" s="7">
        <v>1401640493</v>
      </c>
      <c r="E109" s="8">
        <v>45054</v>
      </c>
      <c r="F109" s="8">
        <v>45054</v>
      </c>
      <c r="G109" s="6">
        <v>9588373415</v>
      </c>
      <c r="H109" s="7">
        <v>365</v>
      </c>
      <c r="I109" s="9">
        <v>239.43</v>
      </c>
      <c r="J109" s="8">
        <v>45107</v>
      </c>
      <c r="K109" s="9">
        <v>196.25</v>
      </c>
      <c r="L109" s="8">
        <v>45055</v>
      </c>
      <c r="M109" s="12">
        <v>-52</v>
      </c>
      <c r="N109" s="12">
        <f t="shared" si="3"/>
        <v>1</v>
      </c>
      <c r="O109" s="14">
        <f t="shared" si="4"/>
        <v>-10205</v>
      </c>
      <c r="P109" s="25">
        <f t="shared" si="5"/>
        <v>196.25</v>
      </c>
      <c r="Q109" s="12">
        <v>1</v>
      </c>
    </row>
    <row r="110" spans="1:17" x14ac:dyDescent="0.25">
      <c r="A110" s="6" t="s">
        <v>13</v>
      </c>
      <c r="B110" s="6" t="s">
        <v>117</v>
      </c>
      <c r="C110" s="6" t="s">
        <v>165</v>
      </c>
      <c r="D110" s="7">
        <v>1476900491</v>
      </c>
      <c r="E110" s="8">
        <v>45060</v>
      </c>
      <c r="F110" s="8">
        <v>45060</v>
      </c>
      <c r="G110" s="6">
        <v>9635024872</v>
      </c>
      <c r="H110" s="7" t="s">
        <v>166</v>
      </c>
      <c r="I110" s="9">
        <v>6039</v>
      </c>
      <c r="J110" s="8">
        <v>45090</v>
      </c>
      <c r="K110" s="9">
        <v>4950</v>
      </c>
      <c r="L110" s="8">
        <v>45064</v>
      </c>
      <c r="M110" s="12">
        <v>-26</v>
      </c>
      <c r="N110" s="12">
        <f t="shared" si="3"/>
        <v>4</v>
      </c>
      <c r="O110" s="14">
        <f t="shared" si="4"/>
        <v>-128700</v>
      </c>
      <c r="P110" s="25">
        <f t="shared" si="5"/>
        <v>19800</v>
      </c>
      <c r="Q110" s="12">
        <v>2</v>
      </c>
    </row>
    <row r="111" spans="1:17" x14ac:dyDescent="0.25">
      <c r="A111" s="6" t="s">
        <v>13</v>
      </c>
      <c r="B111" s="6" t="s">
        <v>117</v>
      </c>
      <c r="C111" s="6" t="s">
        <v>167</v>
      </c>
      <c r="D111" s="7">
        <v>1311260499</v>
      </c>
      <c r="E111" s="8">
        <v>45061</v>
      </c>
      <c r="F111" s="8">
        <v>45061</v>
      </c>
      <c r="G111" s="6">
        <v>9644369359</v>
      </c>
      <c r="H111" s="7" t="s">
        <v>168</v>
      </c>
      <c r="I111" s="9">
        <v>168126.33</v>
      </c>
      <c r="J111" s="8">
        <v>45107</v>
      </c>
      <c r="K111" s="9">
        <v>137808.47</v>
      </c>
      <c r="L111" s="8">
        <v>45063</v>
      </c>
      <c r="M111" s="12">
        <v>-44</v>
      </c>
      <c r="N111" s="12">
        <f t="shared" si="3"/>
        <v>2</v>
      </c>
      <c r="O111" s="14">
        <f t="shared" si="4"/>
        <v>-6063572.6799999997</v>
      </c>
      <c r="P111" s="25">
        <f t="shared" si="5"/>
        <v>275616.94</v>
      </c>
      <c r="Q111" s="12">
        <v>1</v>
      </c>
    </row>
    <row r="112" spans="1:17" x14ac:dyDescent="0.25">
      <c r="A112" s="6" t="s">
        <v>13</v>
      </c>
      <c r="B112" s="6" t="s">
        <v>117</v>
      </c>
      <c r="C112" s="6" t="s">
        <v>162</v>
      </c>
      <c r="D112" s="7">
        <v>123490492</v>
      </c>
      <c r="E112" s="8">
        <v>45061</v>
      </c>
      <c r="F112" s="8">
        <v>45061</v>
      </c>
      <c r="G112" s="6">
        <v>9645111268</v>
      </c>
      <c r="H112" s="7" t="s">
        <v>169</v>
      </c>
      <c r="I112" s="9">
        <v>1152.3</v>
      </c>
      <c r="J112" s="8">
        <v>45107</v>
      </c>
      <c r="K112" s="9">
        <v>944.51</v>
      </c>
      <c r="L112" s="8">
        <v>45064</v>
      </c>
      <c r="M112" s="12">
        <v>-43</v>
      </c>
      <c r="N112" s="12">
        <f t="shared" si="3"/>
        <v>3</v>
      </c>
      <c r="O112" s="14">
        <f t="shared" si="4"/>
        <v>-40613.93</v>
      </c>
      <c r="P112" s="25">
        <f t="shared" si="5"/>
        <v>2833.5299999999997</v>
      </c>
      <c r="Q112" s="12">
        <v>1</v>
      </c>
    </row>
    <row r="113" spans="1:17" x14ac:dyDescent="0.25">
      <c r="A113" s="6" t="s">
        <v>13</v>
      </c>
      <c r="B113" s="6" t="s">
        <v>117</v>
      </c>
      <c r="C113" s="6" t="s">
        <v>123</v>
      </c>
      <c r="D113" s="7">
        <v>1226870507</v>
      </c>
      <c r="E113" s="8">
        <v>45061</v>
      </c>
      <c r="F113" s="8">
        <v>45061</v>
      </c>
      <c r="G113" s="6">
        <v>9650142032</v>
      </c>
      <c r="H113" s="7" t="s">
        <v>170</v>
      </c>
      <c r="I113" s="9">
        <v>52.81</v>
      </c>
      <c r="J113" s="8">
        <v>45107</v>
      </c>
      <c r="K113" s="9">
        <v>43.29</v>
      </c>
      <c r="L113" s="8">
        <v>45064</v>
      </c>
      <c r="M113" s="12">
        <v>-43</v>
      </c>
      <c r="N113" s="12">
        <f t="shared" si="3"/>
        <v>3</v>
      </c>
      <c r="O113" s="14">
        <f t="shared" si="4"/>
        <v>-1861.47</v>
      </c>
      <c r="P113" s="25">
        <f t="shared" si="5"/>
        <v>129.87</v>
      </c>
      <c r="Q113" s="12">
        <v>1</v>
      </c>
    </row>
    <row r="114" spans="1:17" x14ac:dyDescent="0.25">
      <c r="A114" s="6" t="s">
        <v>13</v>
      </c>
      <c r="B114" s="6" t="s">
        <v>117</v>
      </c>
      <c r="C114" s="6" t="s">
        <v>171</v>
      </c>
      <c r="D114" s="7">
        <v>676230493</v>
      </c>
      <c r="E114" s="8">
        <v>45063</v>
      </c>
      <c r="F114" s="8">
        <v>45063</v>
      </c>
      <c r="G114" s="6">
        <v>9664625826</v>
      </c>
      <c r="H114" s="7">
        <v>55</v>
      </c>
      <c r="I114" s="9">
        <v>42090</v>
      </c>
      <c r="J114" s="8">
        <v>45093</v>
      </c>
      <c r="K114" s="9">
        <v>34500</v>
      </c>
      <c r="L114" s="8">
        <v>45065</v>
      </c>
      <c r="M114" s="12">
        <v>-28</v>
      </c>
      <c r="N114" s="12">
        <f t="shared" si="3"/>
        <v>2</v>
      </c>
      <c r="O114" s="14">
        <f t="shared" si="4"/>
        <v>-966000</v>
      </c>
      <c r="P114" s="25">
        <f t="shared" si="5"/>
        <v>69000</v>
      </c>
      <c r="Q114" s="12">
        <v>1</v>
      </c>
    </row>
    <row r="115" spans="1:17" x14ac:dyDescent="0.25">
      <c r="A115" s="6" t="s">
        <v>13</v>
      </c>
      <c r="B115" s="6" t="s">
        <v>117</v>
      </c>
      <c r="C115" s="6" t="s">
        <v>172</v>
      </c>
      <c r="D115" s="7">
        <v>206110496</v>
      </c>
      <c r="E115" s="8">
        <v>45064</v>
      </c>
      <c r="F115" s="8">
        <v>45064</v>
      </c>
      <c r="G115" s="6">
        <v>9665946770</v>
      </c>
      <c r="H115" s="7" t="s">
        <v>173</v>
      </c>
      <c r="I115" s="9">
        <v>443.12</v>
      </c>
      <c r="J115" s="8">
        <v>45094</v>
      </c>
      <c r="K115" s="9">
        <v>365.35</v>
      </c>
      <c r="L115" s="8">
        <v>45075</v>
      </c>
      <c r="M115" s="12">
        <v>-19</v>
      </c>
      <c r="N115" s="12">
        <f t="shared" si="3"/>
        <v>11</v>
      </c>
      <c r="O115" s="14">
        <f t="shared" si="4"/>
        <v>-6941.6500000000005</v>
      </c>
      <c r="P115" s="25">
        <f t="shared" si="5"/>
        <v>4018.8500000000004</v>
      </c>
      <c r="Q115" s="12">
        <v>1</v>
      </c>
    </row>
    <row r="116" spans="1:17" x14ac:dyDescent="0.25">
      <c r="A116" s="6" t="s">
        <v>13</v>
      </c>
      <c r="B116" s="6" t="s">
        <v>117</v>
      </c>
      <c r="C116" s="6" t="s">
        <v>172</v>
      </c>
      <c r="D116" s="7">
        <v>206110496</v>
      </c>
      <c r="E116" s="8">
        <v>45063</v>
      </c>
      <c r="F116" s="8">
        <v>45063</v>
      </c>
      <c r="G116" s="6">
        <v>9665946901</v>
      </c>
      <c r="H116" s="7" t="s">
        <v>174</v>
      </c>
      <c r="I116" s="9">
        <v>1051.97</v>
      </c>
      <c r="J116" s="8">
        <v>45093</v>
      </c>
      <c r="K116" s="9">
        <v>864.41</v>
      </c>
      <c r="L116" s="8">
        <v>45065</v>
      </c>
      <c r="M116" s="12">
        <v>-28</v>
      </c>
      <c r="N116" s="12">
        <f t="shared" si="3"/>
        <v>2</v>
      </c>
      <c r="O116" s="14">
        <f t="shared" si="4"/>
        <v>-24203.48</v>
      </c>
      <c r="P116" s="25">
        <f t="shared" si="5"/>
        <v>1728.82</v>
      </c>
      <c r="Q116" s="12">
        <v>1</v>
      </c>
    </row>
    <row r="117" spans="1:17" x14ac:dyDescent="0.25">
      <c r="A117" s="6" t="s">
        <v>13</v>
      </c>
      <c r="B117" s="6" t="s">
        <v>117</v>
      </c>
      <c r="C117" s="6" t="s">
        <v>165</v>
      </c>
      <c r="D117" s="7">
        <v>1476900491</v>
      </c>
      <c r="E117" s="8">
        <v>45063</v>
      </c>
      <c r="F117" s="8">
        <v>45063</v>
      </c>
      <c r="G117" s="6">
        <v>9667499230</v>
      </c>
      <c r="H117" s="7" t="s">
        <v>175</v>
      </c>
      <c r="I117" s="9">
        <v>6832.66</v>
      </c>
      <c r="J117" s="8">
        <v>45093</v>
      </c>
      <c r="K117" s="9">
        <v>5600.54</v>
      </c>
      <c r="L117" s="8">
        <v>45065</v>
      </c>
      <c r="M117" s="12">
        <v>-28</v>
      </c>
      <c r="N117" s="12">
        <f t="shared" si="3"/>
        <v>2</v>
      </c>
      <c r="O117" s="14">
        <f t="shared" si="4"/>
        <v>-156815.12</v>
      </c>
      <c r="P117" s="25">
        <f t="shared" si="5"/>
        <v>11201.08</v>
      </c>
      <c r="Q117" s="12">
        <v>1</v>
      </c>
    </row>
    <row r="118" spans="1:17" x14ac:dyDescent="0.25">
      <c r="A118" s="6" t="s">
        <v>13</v>
      </c>
      <c r="B118" s="6" t="s">
        <v>117</v>
      </c>
      <c r="C118" s="6" t="s">
        <v>176</v>
      </c>
      <c r="D118" s="7">
        <v>867950495</v>
      </c>
      <c r="E118" s="8">
        <v>45064</v>
      </c>
      <c r="F118" s="8">
        <v>45064</v>
      </c>
      <c r="G118" s="6">
        <v>9671985938</v>
      </c>
      <c r="H118" s="7" t="s">
        <v>177</v>
      </c>
      <c r="I118" s="9">
        <v>518.5</v>
      </c>
      <c r="J118" s="8">
        <v>45094</v>
      </c>
      <c r="K118" s="9">
        <v>425</v>
      </c>
      <c r="L118" s="8">
        <v>45065</v>
      </c>
      <c r="M118" s="12">
        <v>-29</v>
      </c>
      <c r="N118" s="12">
        <f t="shared" si="3"/>
        <v>1</v>
      </c>
      <c r="O118" s="14">
        <f t="shared" si="4"/>
        <v>-12325</v>
      </c>
      <c r="P118" s="25">
        <f t="shared" si="5"/>
        <v>425</v>
      </c>
      <c r="Q118" s="12">
        <v>1</v>
      </c>
    </row>
    <row r="119" spans="1:17" x14ac:dyDescent="0.25">
      <c r="A119" s="6" t="s">
        <v>13</v>
      </c>
      <c r="B119" s="6" t="s">
        <v>117</v>
      </c>
      <c r="C119" s="6" t="s">
        <v>165</v>
      </c>
      <c r="D119" s="7">
        <v>1476900491</v>
      </c>
      <c r="E119" s="8">
        <v>45064</v>
      </c>
      <c r="F119" s="8">
        <v>45064</v>
      </c>
      <c r="G119" s="6">
        <v>9673880209</v>
      </c>
      <c r="H119" s="7" t="s">
        <v>178</v>
      </c>
      <c r="I119" s="9">
        <v>79300</v>
      </c>
      <c r="J119" s="8">
        <v>45094</v>
      </c>
      <c r="K119" s="9">
        <v>65000</v>
      </c>
      <c r="L119" s="8">
        <v>45070</v>
      </c>
      <c r="M119" s="12">
        <v>-24</v>
      </c>
      <c r="N119" s="12">
        <f t="shared" si="3"/>
        <v>6</v>
      </c>
      <c r="O119" s="14">
        <f t="shared" si="4"/>
        <v>-1560000</v>
      </c>
      <c r="P119" s="25">
        <f t="shared" si="5"/>
        <v>390000</v>
      </c>
      <c r="Q119" s="12">
        <v>2</v>
      </c>
    </row>
    <row r="120" spans="1:17" x14ac:dyDescent="0.25">
      <c r="A120" s="6" t="s">
        <v>13</v>
      </c>
      <c r="B120" s="6" t="s">
        <v>117</v>
      </c>
      <c r="C120" s="6" t="s">
        <v>172</v>
      </c>
      <c r="D120" s="7">
        <v>206110496</v>
      </c>
      <c r="E120" s="8">
        <v>45066</v>
      </c>
      <c r="F120" s="8">
        <v>45066</v>
      </c>
      <c r="G120" s="6">
        <v>9680393084</v>
      </c>
      <c r="H120" s="7" t="s">
        <v>179</v>
      </c>
      <c r="I120" s="9">
        <v>244</v>
      </c>
      <c r="J120" s="8">
        <v>45096</v>
      </c>
      <c r="K120" s="9">
        <v>200</v>
      </c>
      <c r="L120" s="8">
        <v>45075</v>
      </c>
      <c r="M120" s="12">
        <v>-21</v>
      </c>
      <c r="N120" s="12">
        <f t="shared" si="3"/>
        <v>9</v>
      </c>
      <c r="O120" s="14">
        <f t="shared" si="4"/>
        <v>-4200</v>
      </c>
      <c r="P120" s="25">
        <f t="shared" si="5"/>
        <v>1800</v>
      </c>
      <c r="Q120" s="12">
        <v>1</v>
      </c>
    </row>
    <row r="121" spans="1:17" x14ac:dyDescent="0.25">
      <c r="A121" s="6" t="s">
        <v>13</v>
      </c>
      <c r="B121" s="6" t="s">
        <v>117</v>
      </c>
      <c r="C121" s="6" t="s">
        <v>153</v>
      </c>
      <c r="D121" s="7">
        <v>5749120480</v>
      </c>
      <c r="E121" s="8">
        <v>45065</v>
      </c>
      <c r="F121" s="8">
        <v>45065</v>
      </c>
      <c r="G121" s="6">
        <v>9682646322</v>
      </c>
      <c r="H121" s="7" t="s">
        <v>180</v>
      </c>
      <c r="I121" s="9">
        <v>1215.97</v>
      </c>
      <c r="J121" s="8">
        <v>45095</v>
      </c>
      <c r="K121" s="9">
        <v>996.7</v>
      </c>
      <c r="L121" s="8">
        <v>45075</v>
      </c>
      <c r="M121" s="12">
        <v>-20</v>
      </c>
      <c r="N121" s="12">
        <f t="shared" si="3"/>
        <v>10</v>
      </c>
      <c r="O121" s="14">
        <f t="shared" si="4"/>
        <v>-19934</v>
      </c>
      <c r="P121" s="25">
        <f t="shared" si="5"/>
        <v>9967</v>
      </c>
      <c r="Q121" s="12">
        <v>1</v>
      </c>
    </row>
    <row r="122" spans="1:17" x14ac:dyDescent="0.25">
      <c r="A122" s="6" t="s">
        <v>13</v>
      </c>
      <c r="B122" s="6" t="s">
        <v>117</v>
      </c>
      <c r="C122" s="6" t="s">
        <v>181</v>
      </c>
      <c r="D122" s="7">
        <v>1736440494</v>
      </c>
      <c r="E122" s="8">
        <v>45069</v>
      </c>
      <c r="F122" s="8">
        <v>45069</v>
      </c>
      <c r="G122" s="6">
        <v>9700524299</v>
      </c>
      <c r="H122" s="7" t="s">
        <v>182</v>
      </c>
      <c r="I122" s="9">
        <v>3749.06</v>
      </c>
      <c r="J122" s="8">
        <v>45128</v>
      </c>
      <c r="K122" s="9">
        <v>3073</v>
      </c>
      <c r="L122" s="8">
        <v>45075</v>
      </c>
      <c r="M122" s="12">
        <v>-53</v>
      </c>
      <c r="N122" s="12">
        <f t="shared" si="3"/>
        <v>6</v>
      </c>
      <c r="O122" s="14">
        <f t="shared" si="4"/>
        <v>-162869</v>
      </c>
      <c r="P122" s="25">
        <f t="shared" si="5"/>
        <v>18438</v>
      </c>
      <c r="Q122" s="12">
        <v>1</v>
      </c>
    </row>
    <row r="123" spans="1:17" x14ac:dyDescent="0.25">
      <c r="A123" s="6" t="s">
        <v>13</v>
      </c>
      <c r="B123" s="6" t="s">
        <v>117</v>
      </c>
      <c r="C123" s="6" t="s">
        <v>48</v>
      </c>
      <c r="D123" s="7">
        <v>937170496</v>
      </c>
      <c r="E123" s="8">
        <v>45069</v>
      </c>
      <c r="F123" s="8">
        <v>45069</v>
      </c>
      <c r="G123" s="6">
        <v>9701496630</v>
      </c>
      <c r="H123" s="7" t="s">
        <v>183</v>
      </c>
      <c r="I123" s="9">
        <v>3843</v>
      </c>
      <c r="J123" s="8">
        <v>45129</v>
      </c>
      <c r="K123" s="9">
        <v>3150</v>
      </c>
      <c r="L123" s="8">
        <v>45077</v>
      </c>
      <c r="M123" s="12">
        <v>-52</v>
      </c>
      <c r="N123" s="12">
        <f t="shared" si="3"/>
        <v>8</v>
      </c>
      <c r="O123" s="14">
        <f t="shared" si="4"/>
        <v>-163800</v>
      </c>
      <c r="P123" s="25">
        <f t="shared" si="5"/>
        <v>25200</v>
      </c>
      <c r="Q123" s="12">
        <v>2</v>
      </c>
    </row>
    <row r="124" spans="1:17" x14ac:dyDescent="0.25">
      <c r="A124" s="6" t="s">
        <v>13</v>
      </c>
      <c r="B124" s="6" t="s">
        <v>117</v>
      </c>
      <c r="C124" s="6" t="s">
        <v>176</v>
      </c>
      <c r="D124" s="7">
        <v>867950495</v>
      </c>
      <c r="E124" s="8">
        <v>45070</v>
      </c>
      <c r="F124" s="8">
        <v>45070</v>
      </c>
      <c r="G124" s="6">
        <v>9707106835</v>
      </c>
      <c r="H124" s="7" t="s">
        <v>184</v>
      </c>
      <c r="I124" s="9">
        <v>848.63</v>
      </c>
      <c r="J124" s="8">
        <v>45100</v>
      </c>
      <c r="K124" s="9">
        <v>695.6</v>
      </c>
      <c r="L124" s="8">
        <v>45077</v>
      </c>
      <c r="M124" s="12">
        <v>-23</v>
      </c>
      <c r="N124" s="12">
        <f t="shared" si="3"/>
        <v>7</v>
      </c>
      <c r="O124" s="14">
        <f t="shared" si="4"/>
        <v>-15998.800000000001</v>
      </c>
      <c r="P124" s="25">
        <f t="shared" si="5"/>
        <v>4869.2</v>
      </c>
      <c r="Q124" s="12">
        <v>1</v>
      </c>
    </row>
    <row r="125" spans="1:17" x14ac:dyDescent="0.25">
      <c r="A125" s="6" t="s">
        <v>13</v>
      </c>
      <c r="B125" s="6" t="s">
        <v>253</v>
      </c>
      <c r="C125" s="6" t="s">
        <v>128</v>
      </c>
      <c r="D125" s="7">
        <v>126690502</v>
      </c>
      <c r="E125" s="8">
        <v>45071</v>
      </c>
      <c r="F125" s="8">
        <v>45071</v>
      </c>
      <c r="G125" s="6">
        <v>9713619124</v>
      </c>
      <c r="H125" s="7">
        <v>767</v>
      </c>
      <c r="I125" s="9">
        <v>38433.839999999997</v>
      </c>
      <c r="J125" s="8">
        <v>45101</v>
      </c>
      <c r="K125" s="9">
        <v>31503.15</v>
      </c>
      <c r="L125" s="8">
        <v>45086</v>
      </c>
      <c r="M125" s="12">
        <v>-15</v>
      </c>
      <c r="N125" s="12">
        <f t="shared" si="3"/>
        <v>15</v>
      </c>
      <c r="O125" s="14">
        <f t="shared" si="4"/>
        <v>-472547.25</v>
      </c>
      <c r="P125" s="25">
        <f t="shared" si="5"/>
        <v>472547.25</v>
      </c>
      <c r="Q125" s="12">
        <v>2</v>
      </c>
    </row>
    <row r="126" spans="1:17" x14ac:dyDescent="0.25">
      <c r="A126" s="6" t="s">
        <v>13</v>
      </c>
      <c r="B126" s="6" t="s">
        <v>117</v>
      </c>
      <c r="C126" s="6" t="s">
        <v>69</v>
      </c>
      <c r="D126" s="7">
        <v>5596290824</v>
      </c>
      <c r="E126" s="8">
        <v>45072</v>
      </c>
      <c r="F126" s="8">
        <v>45072</v>
      </c>
      <c r="G126" s="6">
        <v>9719239916</v>
      </c>
      <c r="H126" s="7" t="s">
        <v>185</v>
      </c>
      <c r="I126" s="9">
        <v>3952.8</v>
      </c>
      <c r="J126" s="8">
        <v>45102</v>
      </c>
      <c r="K126" s="9">
        <v>3240</v>
      </c>
      <c r="L126" s="8">
        <v>45077</v>
      </c>
      <c r="M126" s="12">
        <v>-25</v>
      </c>
      <c r="N126" s="12">
        <f t="shared" si="3"/>
        <v>5</v>
      </c>
      <c r="O126" s="14">
        <f t="shared" si="4"/>
        <v>-81000</v>
      </c>
      <c r="P126" s="25">
        <f t="shared" si="5"/>
        <v>16200</v>
      </c>
      <c r="Q126" s="12">
        <v>1</v>
      </c>
    </row>
    <row r="127" spans="1:17" x14ac:dyDescent="0.25">
      <c r="A127" s="6" t="s">
        <v>13</v>
      </c>
      <c r="B127" s="6" t="s">
        <v>117</v>
      </c>
      <c r="C127" s="6" t="s">
        <v>162</v>
      </c>
      <c r="D127" s="7">
        <v>123490492</v>
      </c>
      <c r="E127" s="8">
        <v>45072</v>
      </c>
      <c r="F127" s="8">
        <v>45072</v>
      </c>
      <c r="G127" s="6">
        <v>9721146151</v>
      </c>
      <c r="H127" s="7" t="s">
        <v>186</v>
      </c>
      <c r="I127" s="9">
        <v>128.1</v>
      </c>
      <c r="J127" s="8">
        <v>45102</v>
      </c>
      <c r="K127" s="9">
        <v>105</v>
      </c>
      <c r="L127" s="8">
        <v>45077</v>
      </c>
      <c r="M127" s="12">
        <v>-25</v>
      </c>
      <c r="N127" s="12">
        <f t="shared" si="3"/>
        <v>5</v>
      </c>
      <c r="O127" s="14">
        <f t="shared" si="4"/>
        <v>-2625</v>
      </c>
      <c r="P127" s="25">
        <f t="shared" si="5"/>
        <v>525</v>
      </c>
      <c r="Q127" s="12">
        <v>1</v>
      </c>
    </row>
    <row r="128" spans="1:17" x14ac:dyDescent="0.25">
      <c r="A128" s="6" t="s">
        <v>13</v>
      </c>
      <c r="B128" s="6" t="s">
        <v>117</v>
      </c>
      <c r="C128" s="6" t="s">
        <v>162</v>
      </c>
      <c r="D128" s="7">
        <v>123490492</v>
      </c>
      <c r="E128" s="8">
        <v>45072</v>
      </c>
      <c r="F128" s="8">
        <v>45072</v>
      </c>
      <c r="G128" s="6">
        <v>9721146756</v>
      </c>
      <c r="H128" s="7" t="s">
        <v>187</v>
      </c>
      <c r="I128" s="9">
        <v>443.75</v>
      </c>
      <c r="J128" s="8">
        <v>45102</v>
      </c>
      <c r="K128" s="9">
        <v>363.73</v>
      </c>
      <c r="L128" s="8">
        <v>45077</v>
      </c>
      <c r="M128" s="12">
        <v>-25</v>
      </c>
      <c r="N128" s="12">
        <f t="shared" si="3"/>
        <v>5</v>
      </c>
      <c r="O128" s="14">
        <f t="shared" si="4"/>
        <v>-9093.25</v>
      </c>
      <c r="P128" s="25">
        <f t="shared" si="5"/>
        <v>1818.65</v>
      </c>
      <c r="Q128" s="12">
        <v>1</v>
      </c>
    </row>
    <row r="129" spans="1:17" x14ac:dyDescent="0.25">
      <c r="A129" s="6" t="s">
        <v>13</v>
      </c>
      <c r="B129" s="6" t="s">
        <v>117</v>
      </c>
      <c r="C129" s="6" t="s">
        <v>188</v>
      </c>
      <c r="D129" s="7" t="s">
        <v>189</v>
      </c>
      <c r="E129" s="8">
        <v>45076</v>
      </c>
      <c r="F129" s="8">
        <v>45076</v>
      </c>
      <c r="G129" s="6">
        <v>9735880328</v>
      </c>
      <c r="H129" s="7" t="s">
        <v>190</v>
      </c>
      <c r="I129" s="9">
        <v>1078.48</v>
      </c>
      <c r="J129" s="8">
        <v>45136</v>
      </c>
      <c r="K129" s="9">
        <v>1078.48</v>
      </c>
      <c r="L129" s="8">
        <v>45077</v>
      </c>
      <c r="M129" s="12">
        <v>-59</v>
      </c>
      <c r="N129" s="12">
        <f t="shared" si="3"/>
        <v>1</v>
      </c>
      <c r="O129" s="14">
        <f t="shared" si="4"/>
        <v>-63630.32</v>
      </c>
      <c r="P129" s="25">
        <f t="shared" si="5"/>
        <v>1078.48</v>
      </c>
      <c r="Q129" s="12">
        <v>2</v>
      </c>
    </row>
    <row r="130" spans="1:17" x14ac:dyDescent="0.25">
      <c r="A130" s="6" t="s">
        <v>13</v>
      </c>
      <c r="B130" s="6" t="s">
        <v>117</v>
      </c>
      <c r="C130" s="6" t="s">
        <v>191</v>
      </c>
      <c r="D130" s="7">
        <v>1347270496</v>
      </c>
      <c r="E130" s="8">
        <v>45076</v>
      </c>
      <c r="F130" s="8">
        <v>45076</v>
      </c>
      <c r="G130" s="6">
        <v>9736275277</v>
      </c>
      <c r="H130" s="7">
        <v>18</v>
      </c>
      <c r="I130" s="9">
        <v>14328.9</v>
      </c>
      <c r="J130" s="8">
        <v>45136</v>
      </c>
      <c r="K130" s="9">
        <v>11745</v>
      </c>
      <c r="L130" s="8">
        <v>45085</v>
      </c>
      <c r="M130" s="12">
        <v>-51</v>
      </c>
      <c r="N130" s="12">
        <f t="shared" si="3"/>
        <v>9</v>
      </c>
      <c r="O130" s="14">
        <f t="shared" si="4"/>
        <v>-598995</v>
      </c>
      <c r="P130" s="25">
        <f t="shared" si="5"/>
        <v>105705</v>
      </c>
      <c r="Q130" s="12">
        <v>1</v>
      </c>
    </row>
    <row r="131" spans="1:17" x14ac:dyDescent="0.25">
      <c r="A131" s="6" t="s">
        <v>13</v>
      </c>
      <c r="B131" s="6" t="s">
        <v>117</v>
      </c>
      <c r="C131" s="6" t="s">
        <v>125</v>
      </c>
      <c r="D131" s="7" t="s">
        <v>126</v>
      </c>
      <c r="E131" s="8">
        <v>45077</v>
      </c>
      <c r="F131" s="8">
        <v>45077</v>
      </c>
      <c r="G131" s="6">
        <v>9747693416</v>
      </c>
      <c r="H131" s="7" t="s">
        <v>192</v>
      </c>
      <c r="I131" s="9">
        <v>204.66</v>
      </c>
      <c r="J131" s="8">
        <v>45107</v>
      </c>
      <c r="K131" s="9">
        <v>167.75</v>
      </c>
      <c r="L131" s="8">
        <v>45085</v>
      </c>
      <c r="M131" s="12">
        <v>-22</v>
      </c>
      <c r="N131" s="12">
        <f t="shared" ref="N131:N194" si="6">L131-F131</f>
        <v>8</v>
      </c>
      <c r="O131" s="14">
        <f t="shared" ref="O131:O194" si="7">M131*K131</f>
        <v>-3690.5</v>
      </c>
      <c r="P131" s="25">
        <f t="shared" ref="P131:P194" si="8">N131*K131</f>
        <v>1342</v>
      </c>
      <c r="Q131" s="12">
        <v>1</v>
      </c>
    </row>
    <row r="132" spans="1:17" x14ac:dyDescent="0.25">
      <c r="A132" s="6" t="s">
        <v>13</v>
      </c>
      <c r="B132" s="6" t="s">
        <v>117</v>
      </c>
      <c r="C132" s="6" t="s">
        <v>193</v>
      </c>
      <c r="D132" s="7">
        <v>3506780281</v>
      </c>
      <c r="E132" s="8">
        <v>45078</v>
      </c>
      <c r="F132" s="8">
        <v>45078</v>
      </c>
      <c r="G132" s="6">
        <v>9749074792</v>
      </c>
      <c r="H132" s="7" t="s">
        <v>194</v>
      </c>
      <c r="I132" s="9">
        <v>8540</v>
      </c>
      <c r="J132" s="8">
        <v>45108</v>
      </c>
      <c r="K132" s="9">
        <v>7000</v>
      </c>
      <c r="L132" s="8">
        <v>45091</v>
      </c>
      <c r="M132" s="12">
        <v>-17</v>
      </c>
      <c r="N132" s="12">
        <f t="shared" si="6"/>
        <v>13</v>
      </c>
      <c r="O132" s="14">
        <f t="shared" si="7"/>
        <v>-119000</v>
      </c>
      <c r="P132" s="25">
        <f t="shared" si="8"/>
        <v>91000</v>
      </c>
      <c r="Q132" s="12">
        <v>1</v>
      </c>
    </row>
    <row r="133" spans="1:17" x14ac:dyDescent="0.25">
      <c r="A133" s="6" t="s">
        <v>13</v>
      </c>
      <c r="B133" s="6" t="s">
        <v>117</v>
      </c>
      <c r="C133" s="6" t="s">
        <v>195</v>
      </c>
      <c r="D133" s="7">
        <v>1047720493</v>
      </c>
      <c r="E133" s="8">
        <v>45077</v>
      </c>
      <c r="F133" s="8">
        <v>45077</v>
      </c>
      <c r="G133" s="6">
        <v>9749573302</v>
      </c>
      <c r="H133" s="7" t="s">
        <v>196</v>
      </c>
      <c r="I133" s="9">
        <v>243.24</v>
      </c>
      <c r="J133" s="8">
        <v>45137</v>
      </c>
      <c r="K133" s="9">
        <v>199.38</v>
      </c>
      <c r="L133" s="8">
        <v>45091</v>
      </c>
      <c r="M133" s="12">
        <v>-46</v>
      </c>
      <c r="N133" s="12">
        <f t="shared" si="6"/>
        <v>14</v>
      </c>
      <c r="O133" s="14">
        <f t="shared" si="7"/>
        <v>-9171.48</v>
      </c>
      <c r="P133" s="25">
        <f t="shared" si="8"/>
        <v>2791.3199999999997</v>
      </c>
      <c r="Q133" s="12">
        <v>1</v>
      </c>
    </row>
    <row r="134" spans="1:17" x14ac:dyDescent="0.25">
      <c r="A134" s="6" t="s">
        <v>13</v>
      </c>
      <c r="B134" s="6" t="s">
        <v>117</v>
      </c>
      <c r="C134" s="6" t="s">
        <v>155</v>
      </c>
      <c r="D134" s="7">
        <v>7149930583</v>
      </c>
      <c r="E134" s="8">
        <v>45079</v>
      </c>
      <c r="F134" s="8">
        <v>45079</v>
      </c>
      <c r="G134" s="6">
        <v>9753348353</v>
      </c>
      <c r="H134" s="7">
        <v>2200005874</v>
      </c>
      <c r="I134" s="9">
        <v>1047649.47</v>
      </c>
      <c r="J134" s="8">
        <v>45139</v>
      </c>
      <c r="K134" s="9">
        <v>858729.06</v>
      </c>
      <c r="L134" s="8">
        <v>45098</v>
      </c>
      <c r="M134" s="12">
        <v>-41</v>
      </c>
      <c r="N134" s="12">
        <f t="shared" si="6"/>
        <v>19</v>
      </c>
      <c r="O134" s="14">
        <f t="shared" si="7"/>
        <v>-35207891.460000001</v>
      </c>
      <c r="P134" s="25">
        <f t="shared" si="8"/>
        <v>16315852.140000001</v>
      </c>
      <c r="Q134" s="12">
        <v>1</v>
      </c>
    </row>
    <row r="135" spans="1:17" x14ac:dyDescent="0.25">
      <c r="A135" s="6" t="s">
        <v>13</v>
      </c>
      <c r="B135" s="6" t="s">
        <v>100</v>
      </c>
      <c r="C135" s="6" t="s">
        <v>197</v>
      </c>
      <c r="D135" s="7">
        <v>6383510960</v>
      </c>
      <c r="E135" s="8">
        <v>45078</v>
      </c>
      <c r="F135" s="8">
        <v>45078</v>
      </c>
      <c r="G135" s="6">
        <v>9761985026</v>
      </c>
      <c r="H135" s="7" t="s">
        <v>198</v>
      </c>
      <c r="I135" s="9">
        <v>128066.45</v>
      </c>
      <c r="J135" s="8">
        <v>45138</v>
      </c>
      <c r="K135" s="9">
        <v>104972.5</v>
      </c>
      <c r="L135" s="8">
        <v>45086</v>
      </c>
      <c r="M135" s="12">
        <v>-52</v>
      </c>
      <c r="N135" s="12">
        <f t="shared" si="6"/>
        <v>8</v>
      </c>
      <c r="O135" s="14">
        <f t="shared" si="7"/>
        <v>-5458570</v>
      </c>
      <c r="P135" s="25">
        <f t="shared" si="8"/>
        <v>839780</v>
      </c>
      <c r="Q135" s="12">
        <v>2</v>
      </c>
    </row>
    <row r="136" spans="1:17" x14ac:dyDescent="0.25">
      <c r="A136" s="6" t="s">
        <v>13</v>
      </c>
      <c r="B136" s="6" t="s">
        <v>117</v>
      </c>
      <c r="C136" s="6" t="s">
        <v>123</v>
      </c>
      <c r="D136" s="7">
        <v>1226870507</v>
      </c>
      <c r="E136" s="8">
        <v>45086</v>
      </c>
      <c r="F136" s="8">
        <v>45086</v>
      </c>
      <c r="G136" s="6">
        <v>9797932283</v>
      </c>
      <c r="H136" s="7" t="s">
        <v>199</v>
      </c>
      <c r="I136" s="9">
        <v>50.3</v>
      </c>
      <c r="J136" s="8">
        <v>45138</v>
      </c>
      <c r="K136" s="9">
        <v>41.23</v>
      </c>
      <c r="L136" s="8">
        <v>45093</v>
      </c>
      <c r="M136" s="12">
        <v>-45</v>
      </c>
      <c r="N136" s="12">
        <f t="shared" si="6"/>
        <v>7</v>
      </c>
      <c r="O136" s="14">
        <f t="shared" si="7"/>
        <v>-1855.35</v>
      </c>
      <c r="P136" s="25">
        <f t="shared" si="8"/>
        <v>288.60999999999996</v>
      </c>
      <c r="Q136" s="12">
        <v>1</v>
      </c>
    </row>
    <row r="137" spans="1:17" x14ac:dyDescent="0.25">
      <c r="A137" s="6" t="s">
        <v>13</v>
      </c>
      <c r="B137" s="6" t="s">
        <v>117</v>
      </c>
      <c r="C137" s="6" t="s">
        <v>122</v>
      </c>
      <c r="D137" s="7">
        <v>1178980494</v>
      </c>
      <c r="E137" s="8">
        <v>45085</v>
      </c>
      <c r="F137" s="8">
        <v>45085</v>
      </c>
      <c r="G137" s="6">
        <v>9800790227</v>
      </c>
      <c r="H137" s="7">
        <v>121</v>
      </c>
      <c r="I137" s="9">
        <v>23790</v>
      </c>
      <c r="J137" s="8">
        <v>45145</v>
      </c>
      <c r="K137" s="9">
        <v>19500</v>
      </c>
      <c r="L137" s="8">
        <v>45091</v>
      </c>
      <c r="M137" s="12">
        <v>-54</v>
      </c>
      <c r="N137" s="12">
        <f t="shared" si="6"/>
        <v>6</v>
      </c>
      <c r="O137" s="14">
        <f t="shared" si="7"/>
        <v>-1053000</v>
      </c>
      <c r="P137" s="25">
        <f t="shared" si="8"/>
        <v>117000</v>
      </c>
      <c r="Q137" s="12">
        <v>1</v>
      </c>
    </row>
    <row r="138" spans="1:17" x14ac:dyDescent="0.25">
      <c r="A138" s="6" t="s">
        <v>13</v>
      </c>
      <c r="B138" s="6" t="s">
        <v>117</v>
      </c>
      <c r="C138" s="6" t="s">
        <v>200</v>
      </c>
      <c r="D138" s="7" t="s">
        <v>201</v>
      </c>
      <c r="E138" s="8">
        <v>45087</v>
      </c>
      <c r="F138" s="8">
        <v>45087</v>
      </c>
      <c r="G138" s="6">
        <v>9817111640</v>
      </c>
      <c r="H138" s="7" t="s">
        <v>202</v>
      </c>
      <c r="I138" s="9">
        <v>549</v>
      </c>
      <c r="J138" s="8">
        <v>45117</v>
      </c>
      <c r="K138" s="9">
        <v>450</v>
      </c>
      <c r="L138" s="8">
        <v>45093</v>
      </c>
      <c r="M138" s="12">
        <v>-24</v>
      </c>
      <c r="N138" s="12">
        <f t="shared" si="6"/>
        <v>6</v>
      </c>
      <c r="O138" s="14">
        <f t="shared" si="7"/>
        <v>-10800</v>
      </c>
      <c r="P138" s="25">
        <f t="shared" si="8"/>
        <v>2700</v>
      </c>
      <c r="Q138" s="12">
        <v>1</v>
      </c>
    </row>
    <row r="139" spans="1:17" x14ac:dyDescent="0.25">
      <c r="A139" s="6" t="s">
        <v>13</v>
      </c>
      <c r="B139" s="6" t="s">
        <v>117</v>
      </c>
      <c r="C139" s="6" t="s">
        <v>203</v>
      </c>
      <c r="D139" s="7">
        <v>1834690503</v>
      </c>
      <c r="E139" s="8">
        <v>45089</v>
      </c>
      <c r="F139" s="8">
        <v>45089</v>
      </c>
      <c r="G139" s="6">
        <v>9828598399</v>
      </c>
      <c r="H139" s="7">
        <v>49</v>
      </c>
      <c r="I139" s="9">
        <v>47113.37</v>
      </c>
      <c r="J139" s="8">
        <v>45149</v>
      </c>
      <c r="K139" s="9">
        <v>38617.519999999997</v>
      </c>
      <c r="L139" s="8">
        <v>45091</v>
      </c>
      <c r="M139" s="12">
        <v>-58</v>
      </c>
      <c r="N139" s="12">
        <f t="shared" si="6"/>
        <v>2</v>
      </c>
      <c r="O139" s="14">
        <f t="shared" si="7"/>
        <v>-2239816.1599999997</v>
      </c>
      <c r="P139" s="25">
        <f t="shared" si="8"/>
        <v>77235.039999999994</v>
      </c>
      <c r="Q139" s="12">
        <v>2</v>
      </c>
    </row>
    <row r="140" spans="1:17" x14ac:dyDescent="0.25">
      <c r="A140" s="6" t="s">
        <v>13</v>
      </c>
      <c r="B140" s="6" t="s">
        <v>117</v>
      </c>
      <c r="C140" s="6" t="s">
        <v>143</v>
      </c>
      <c r="D140" s="7">
        <v>1401640493</v>
      </c>
      <c r="E140" s="8">
        <v>45091</v>
      </c>
      <c r="F140" s="8">
        <v>45091</v>
      </c>
      <c r="G140" s="6">
        <v>9837723882</v>
      </c>
      <c r="H140" s="7">
        <v>460</v>
      </c>
      <c r="I140" s="9">
        <v>34.159999999999997</v>
      </c>
      <c r="J140" s="8">
        <v>45151</v>
      </c>
      <c r="K140" s="9">
        <v>28</v>
      </c>
      <c r="L140" s="8">
        <v>45093</v>
      </c>
      <c r="M140" s="12">
        <v>-58</v>
      </c>
      <c r="N140" s="12">
        <f t="shared" si="6"/>
        <v>2</v>
      </c>
      <c r="O140" s="14">
        <f t="shared" si="7"/>
        <v>-1624</v>
      </c>
      <c r="P140" s="25">
        <f t="shared" si="8"/>
        <v>56</v>
      </c>
      <c r="Q140" s="12">
        <v>1</v>
      </c>
    </row>
    <row r="141" spans="1:17" x14ac:dyDescent="0.25">
      <c r="A141" s="6" t="s">
        <v>13</v>
      </c>
      <c r="B141" s="6" t="s">
        <v>117</v>
      </c>
      <c r="C141" s="6" t="s">
        <v>204</v>
      </c>
      <c r="D141" s="7">
        <v>1901750495</v>
      </c>
      <c r="E141" s="8">
        <v>45091</v>
      </c>
      <c r="F141" s="8">
        <v>45091</v>
      </c>
      <c r="G141" s="6">
        <v>9840343697</v>
      </c>
      <c r="H141" s="7">
        <v>283</v>
      </c>
      <c r="I141" s="9">
        <v>406.3</v>
      </c>
      <c r="J141" s="8">
        <v>45121</v>
      </c>
      <c r="K141" s="9">
        <v>333.03</v>
      </c>
      <c r="L141" s="8">
        <v>45098</v>
      </c>
      <c r="M141" s="12">
        <v>-23</v>
      </c>
      <c r="N141" s="12">
        <f t="shared" si="6"/>
        <v>7</v>
      </c>
      <c r="O141" s="14">
        <f t="shared" si="7"/>
        <v>-7659.69</v>
      </c>
      <c r="P141" s="25">
        <f t="shared" si="8"/>
        <v>2331.21</v>
      </c>
      <c r="Q141" s="12">
        <v>1</v>
      </c>
    </row>
    <row r="142" spans="1:17" x14ac:dyDescent="0.25">
      <c r="A142" s="6" t="s">
        <v>13</v>
      </c>
      <c r="B142" s="6" t="s">
        <v>117</v>
      </c>
      <c r="C142" s="6" t="s">
        <v>132</v>
      </c>
      <c r="D142" s="7">
        <v>805720497</v>
      </c>
      <c r="E142" s="8">
        <v>45091</v>
      </c>
      <c r="F142" s="8">
        <v>45091</v>
      </c>
      <c r="G142" s="6">
        <v>9841282777</v>
      </c>
      <c r="H142" s="7" t="s">
        <v>205</v>
      </c>
      <c r="I142" s="9">
        <v>53.13</v>
      </c>
      <c r="J142" s="8">
        <v>45151</v>
      </c>
      <c r="K142" s="9">
        <v>43.55</v>
      </c>
      <c r="L142" s="8">
        <v>45093</v>
      </c>
      <c r="M142" s="12">
        <v>-58</v>
      </c>
      <c r="N142" s="12">
        <f t="shared" si="6"/>
        <v>2</v>
      </c>
      <c r="O142" s="14">
        <f t="shared" si="7"/>
        <v>-2525.8999999999996</v>
      </c>
      <c r="P142" s="25">
        <f t="shared" si="8"/>
        <v>87.1</v>
      </c>
      <c r="Q142" s="12">
        <v>1</v>
      </c>
    </row>
    <row r="143" spans="1:17" x14ac:dyDescent="0.25">
      <c r="A143" s="6" t="s">
        <v>13</v>
      </c>
      <c r="B143" s="6" t="s">
        <v>117</v>
      </c>
      <c r="C143" s="6" t="s">
        <v>206</v>
      </c>
      <c r="D143" s="7">
        <v>1892770494</v>
      </c>
      <c r="E143" s="8">
        <v>45091</v>
      </c>
      <c r="F143" s="8">
        <v>45091</v>
      </c>
      <c r="G143" s="6">
        <v>9841400776</v>
      </c>
      <c r="H143" s="7" t="s">
        <v>207</v>
      </c>
      <c r="I143" s="9">
        <v>17995</v>
      </c>
      <c r="J143" s="8">
        <v>45151</v>
      </c>
      <c r="K143" s="9">
        <v>14750</v>
      </c>
      <c r="L143" s="8">
        <v>45098</v>
      </c>
      <c r="M143" s="12">
        <v>-53</v>
      </c>
      <c r="N143" s="12">
        <f t="shared" si="6"/>
        <v>7</v>
      </c>
      <c r="O143" s="14">
        <f t="shared" si="7"/>
        <v>-781750</v>
      </c>
      <c r="P143" s="25">
        <f t="shared" si="8"/>
        <v>103250</v>
      </c>
      <c r="Q143" s="12">
        <v>1</v>
      </c>
    </row>
    <row r="144" spans="1:17" x14ac:dyDescent="0.25">
      <c r="A144" s="6" t="s">
        <v>13</v>
      </c>
      <c r="B144" s="6" t="s">
        <v>117</v>
      </c>
      <c r="C144" s="6" t="s">
        <v>208</v>
      </c>
      <c r="D144" s="7">
        <v>1076070497</v>
      </c>
      <c r="E144" s="8">
        <v>45094</v>
      </c>
      <c r="F144" s="8">
        <v>45094</v>
      </c>
      <c r="G144" s="6">
        <v>9859288874</v>
      </c>
      <c r="H144" s="7">
        <v>1317</v>
      </c>
      <c r="I144" s="9">
        <v>104.92</v>
      </c>
      <c r="J144" s="8">
        <v>45124</v>
      </c>
      <c r="K144" s="9">
        <v>86</v>
      </c>
      <c r="L144" s="8">
        <v>45097</v>
      </c>
      <c r="M144" s="12">
        <v>-27</v>
      </c>
      <c r="N144" s="12">
        <f t="shared" si="6"/>
        <v>3</v>
      </c>
      <c r="O144" s="14">
        <f t="shared" si="7"/>
        <v>-2322</v>
      </c>
      <c r="P144" s="25">
        <f t="shared" si="8"/>
        <v>258</v>
      </c>
      <c r="Q144" s="12">
        <v>1</v>
      </c>
    </row>
    <row r="145" spans="1:17" x14ac:dyDescent="0.25">
      <c r="A145" s="6" t="s">
        <v>13</v>
      </c>
      <c r="B145" s="6" t="s">
        <v>117</v>
      </c>
      <c r="C145" s="6" t="s">
        <v>209</v>
      </c>
      <c r="D145" s="7">
        <v>1931240491</v>
      </c>
      <c r="E145" s="8">
        <v>45093</v>
      </c>
      <c r="F145" s="8">
        <v>45093</v>
      </c>
      <c r="G145" s="6">
        <v>9872875115</v>
      </c>
      <c r="H145" s="7">
        <v>202311000005</v>
      </c>
      <c r="I145" s="9">
        <v>3965</v>
      </c>
      <c r="J145" s="8">
        <v>45153</v>
      </c>
      <c r="K145" s="9">
        <v>3250</v>
      </c>
      <c r="L145" s="8">
        <v>45098</v>
      </c>
      <c r="M145" s="12">
        <v>-55</v>
      </c>
      <c r="N145" s="12">
        <f t="shared" si="6"/>
        <v>5</v>
      </c>
      <c r="O145" s="14">
        <f t="shared" si="7"/>
        <v>-178750</v>
      </c>
      <c r="P145" s="25">
        <f t="shared" si="8"/>
        <v>16250</v>
      </c>
      <c r="Q145" s="12">
        <v>2</v>
      </c>
    </row>
    <row r="146" spans="1:17" x14ac:dyDescent="0.25">
      <c r="A146" s="6" t="s">
        <v>13</v>
      </c>
      <c r="B146" s="6" t="s">
        <v>228</v>
      </c>
      <c r="C146" s="6" t="s">
        <v>211</v>
      </c>
      <c r="D146" s="7">
        <v>6237941007</v>
      </c>
      <c r="E146" s="8">
        <v>45012</v>
      </c>
      <c r="F146" s="8">
        <v>45012</v>
      </c>
      <c r="G146" s="6">
        <v>9308853778</v>
      </c>
      <c r="H146" s="7" t="s">
        <v>212</v>
      </c>
      <c r="I146" s="9">
        <v>2470.5</v>
      </c>
      <c r="J146" s="8">
        <v>45042</v>
      </c>
      <c r="K146" s="9">
        <v>2025</v>
      </c>
      <c r="L146" s="8">
        <v>45027</v>
      </c>
      <c r="M146" s="12">
        <v>-15</v>
      </c>
      <c r="N146" s="12">
        <f t="shared" si="6"/>
        <v>15</v>
      </c>
      <c r="O146" s="14">
        <f t="shared" si="7"/>
        <v>-30375</v>
      </c>
      <c r="P146" s="25">
        <f t="shared" si="8"/>
        <v>30375</v>
      </c>
      <c r="Q146" s="12">
        <v>1</v>
      </c>
    </row>
    <row r="147" spans="1:17" x14ac:dyDescent="0.25">
      <c r="A147" s="6" t="s">
        <v>13</v>
      </c>
      <c r="B147" s="6" t="s">
        <v>228</v>
      </c>
      <c r="C147" s="6" t="s">
        <v>213</v>
      </c>
      <c r="D147" s="7">
        <v>3509620484</v>
      </c>
      <c r="E147" s="8">
        <v>45024</v>
      </c>
      <c r="F147" s="8">
        <v>45024</v>
      </c>
      <c r="G147" s="6">
        <v>9399077981</v>
      </c>
      <c r="H147" s="7">
        <v>3691</v>
      </c>
      <c r="I147" s="9">
        <v>8467.5400000000009</v>
      </c>
      <c r="J147" s="8">
        <v>45054</v>
      </c>
      <c r="K147" s="9">
        <v>6940.61</v>
      </c>
      <c r="L147" s="8">
        <v>45029</v>
      </c>
      <c r="M147" s="12">
        <v>-25</v>
      </c>
      <c r="N147" s="12">
        <f t="shared" si="6"/>
        <v>5</v>
      </c>
      <c r="O147" s="14">
        <f t="shared" si="7"/>
        <v>-173515.25</v>
      </c>
      <c r="P147" s="25">
        <f t="shared" si="8"/>
        <v>34703.049999999996</v>
      </c>
      <c r="Q147" s="12">
        <v>1</v>
      </c>
    </row>
    <row r="148" spans="1:17" x14ac:dyDescent="0.25">
      <c r="A148" s="6" t="s">
        <v>13</v>
      </c>
      <c r="B148" s="6" t="s">
        <v>210</v>
      </c>
      <c r="C148" s="6" t="s">
        <v>214</v>
      </c>
      <c r="D148" s="7">
        <v>84033260484</v>
      </c>
      <c r="E148" s="8">
        <v>45050</v>
      </c>
      <c r="F148" s="8">
        <v>45050</v>
      </c>
      <c r="G148" s="6">
        <v>9567340610</v>
      </c>
      <c r="H148" s="7" t="s">
        <v>215</v>
      </c>
      <c r="I148" s="9">
        <v>202</v>
      </c>
      <c r="J148" s="8">
        <v>45080</v>
      </c>
      <c r="K148" s="9">
        <v>202</v>
      </c>
      <c r="L148" s="8">
        <v>45054</v>
      </c>
      <c r="M148" s="12">
        <v>-26</v>
      </c>
      <c r="N148" s="12">
        <f t="shared" si="6"/>
        <v>4</v>
      </c>
      <c r="O148" s="14">
        <f t="shared" si="7"/>
        <v>-5252</v>
      </c>
      <c r="P148" s="25">
        <f t="shared" si="8"/>
        <v>808</v>
      </c>
      <c r="Q148" s="12">
        <v>1</v>
      </c>
    </row>
    <row r="149" spans="1:17" x14ac:dyDescent="0.25">
      <c r="A149" s="6" t="s">
        <v>13</v>
      </c>
      <c r="B149" s="6" t="s">
        <v>210</v>
      </c>
      <c r="C149" s="6" t="s">
        <v>214</v>
      </c>
      <c r="D149" s="7">
        <v>84033260484</v>
      </c>
      <c r="E149" s="8">
        <v>45061</v>
      </c>
      <c r="F149" s="8">
        <v>45061</v>
      </c>
      <c r="G149" s="6">
        <v>9647898519</v>
      </c>
      <c r="H149" s="7" t="s">
        <v>216</v>
      </c>
      <c r="I149" s="9">
        <v>182</v>
      </c>
      <c r="J149" s="8">
        <v>45091</v>
      </c>
      <c r="K149" s="9">
        <v>182</v>
      </c>
      <c r="L149" s="8">
        <v>45064</v>
      </c>
      <c r="M149" s="12">
        <v>-27</v>
      </c>
      <c r="N149" s="12">
        <f t="shared" si="6"/>
        <v>3</v>
      </c>
      <c r="O149" s="14">
        <f t="shared" si="7"/>
        <v>-4914</v>
      </c>
      <c r="P149" s="25">
        <f t="shared" si="8"/>
        <v>546</v>
      </c>
      <c r="Q149" s="12">
        <v>1</v>
      </c>
    </row>
    <row r="150" spans="1:17" x14ac:dyDescent="0.25">
      <c r="A150" s="6" t="s">
        <v>13</v>
      </c>
      <c r="B150" s="6" t="s">
        <v>210</v>
      </c>
      <c r="C150" s="6" t="s">
        <v>217</v>
      </c>
      <c r="D150" s="7">
        <v>14960911007</v>
      </c>
      <c r="E150" s="8">
        <v>45089</v>
      </c>
      <c r="F150" s="8">
        <v>45089</v>
      </c>
      <c r="G150" s="6">
        <v>9827662092</v>
      </c>
      <c r="H150" s="7">
        <v>204</v>
      </c>
      <c r="I150" s="9">
        <v>629.37</v>
      </c>
      <c r="J150" s="8">
        <v>45119</v>
      </c>
      <c r="K150" s="9">
        <v>515.88</v>
      </c>
      <c r="L150" s="8">
        <v>45100</v>
      </c>
      <c r="M150" s="12">
        <v>-19</v>
      </c>
      <c r="N150" s="12">
        <f t="shared" si="6"/>
        <v>11</v>
      </c>
      <c r="O150" s="14">
        <f t="shared" si="7"/>
        <v>-9801.7199999999993</v>
      </c>
      <c r="P150" s="25">
        <f t="shared" si="8"/>
        <v>5674.68</v>
      </c>
      <c r="Q150" s="12">
        <v>1</v>
      </c>
    </row>
    <row r="151" spans="1:17" x14ac:dyDescent="0.25">
      <c r="A151" s="6" t="s">
        <v>13</v>
      </c>
      <c r="B151" s="6" t="s">
        <v>210</v>
      </c>
      <c r="C151" s="6" t="s">
        <v>218</v>
      </c>
      <c r="D151" s="7">
        <v>2641030420</v>
      </c>
      <c r="E151" s="8">
        <v>45098</v>
      </c>
      <c r="F151" s="8">
        <v>45098</v>
      </c>
      <c r="G151" s="6">
        <v>9898586403</v>
      </c>
      <c r="H151" s="7">
        <v>646</v>
      </c>
      <c r="I151" s="9">
        <v>75</v>
      </c>
      <c r="J151" s="8">
        <v>45128</v>
      </c>
      <c r="K151" s="9">
        <v>75</v>
      </c>
      <c r="L151" s="8">
        <v>45104</v>
      </c>
      <c r="M151" s="12">
        <v>-24</v>
      </c>
      <c r="N151" s="12">
        <f t="shared" si="6"/>
        <v>6</v>
      </c>
      <c r="O151" s="14">
        <f t="shared" si="7"/>
        <v>-1800</v>
      </c>
      <c r="P151" s="25">
        <f t="shared" si="8"/>
        <v>450</v>
      </c>
      <c r="Q151" s="12">
        <v>1</v>
      </c>
    </row>
    <row r="152" spans="1:17" x14ac:dyDescent="0.25">
      <c r="A152" s="6" t="s">
        <v>13</v>
      </c>
      <c r="B152" s="6" t="s">
        <v>210</v>
      </c>
      <c r="C152" s="6" t="s">
        <v>218</v>
      </c>
      <c r="D152" s="7">
        <v>2641030420</v>
      </c>
      <c r="E152" s="8">
        <v>45099</v>
      </c>
      <c r="F152" s="8">
        <v>45099</v>
      </c>
      <c r="G152" s="6">
        <v>9906454904</v>
      </c>
      <c r="H152" s="7">
        <v>691</v>
      </c>
      <c r="I152" s="9">
        <v>90</v>
      </c>
      <c r="J152" s="8">
        <v>45129</v>
      </c>
      <c r="K152" s="9">
        <v>90</v>
      </c>
      <c r="L152" s="8">
        <v>45104</v>
      </c>
      <c r="M152" s="12">
        <v>-25</v>
      </c>
      <c r="N152" s="12">
        <f t="shared" si="6"/>
        <v>5</v>
      </c>
      <c r="O152" s="14">
        <f t="shared" si="7"/>
        <v>-2250</v>
      </c>
      <c r="P152" s="25">
        <f t="shared" si="8"/>
        <v>450</v>
      </c>
      <c r="Q152" s="12">
        <v>1</v>
      </c>
    </row>
    <row r="153" spans="1:17" x14ac:dyDescent="0.25">
      <c r="A153" s="6" t="s">
        <v>13</v>
      </c>
      <c r="B153" s="6" t="s">
        <v>219</v>
      </c>
      <c r="C153" s="6" t="s">
        <v>220</v>
      </c>
      <c r="D153" s="7" t="s">
        <v>221</v>
      </c>
      <c r="E153" s="8">
        <v>44995</v>
      </c>
      <c r="F153" s="8">
        <v>44995</v>
      </c>
      <c r="G153" s="6">
        <v>9196174986</v>
      </c>
      <c r="H153" s="7" t="s">
        <v>222</v>
      </c>
      <c r="I153" s="9">
        <v>6376.11</v>
      </c>
      <c r="J153" s="8">
        <v>45025</v>
      </c>
      <c r="K153" s="9">
        <v>6376.11</v>
      </c>
      <c r="L153" s="8">
        <v>45019</v>
      </c>
      <c r="M153" s="12">
        <v>-6</v>
      </c>
      <c r="N153" s="12">
        <f t="shared" si="6"/>
        <v>24</v>
      </c>
      <c r="O153" s="14">
        <f t="shared" si="7"/>
        <v>-38256.659999999996</v>
      </c>
      <c r="P153" s="25">
        <f t="shared" si="8"/>
        <v>153026.63999999998</v>
      </c>
      <c r="Q153" s="12">
        <v>1</v>
      </c>
    </row>
    <row r="154" spans="1:17" x14ac:dyDescent="0.25">
      <c r="A154" s="6" t="s">
        <v>13</v>
      </c>
      <c r="B154" s="6" t="s">
        <v>219</v>
      </c>
      <c r="C154" s="6" t="s">
        <v>223</v>
      </c>
      <c r="D154" s="7">
        <v>599120458</v>
      </c>
      <c r="E154" s="8">
        <v>45022</v>
      </c>
      <c r="F154" s="8">
        <v>45022</v>
      </c>
      <c r="G154" s="6">
        <v>9379381276</v>
      </c>
      <c r="H154" s="7">
        <v>380</v>
      </c>
      <c r="I154" s="9">
        <v>6855.14</v>
      </c>
      <c r="J154" s="8">
        <v>45052</v>
      </c>
      <c r="K154" s="9">
        <v>6855.14</v>
      </c>
      <c r="L154" s="8">
        <v>45023</v>
      </c>
      <c r="M154" s="12">
        <v>-29</v>
      </c>
      <c r="N154" s="12">
        <f t="shared" si="6"/>
        <v>1</v>
      </c>
      <c r="O154" s="14">
        <f t="shared" si="7"/>
        <v>-198799.06</v>
      </c>
      <c r="P154" s="25">
        <f t="shared" si="8"/>
        <v>6855.14</v>
      </c>
      <c r="Q154" s="12">
        <v>1</v>
      </c>
    </row>
    <row r="155" spans="1:17" x14ac:dyDescent="0.25">
      <c r="A155" s="6" t="s">
        <v>13</v>
      </c>
      <c r="B155" s="6" t="s">
        <v>219</v>
      </c>
      <c r="C155" s="6" t="s">
        <v>224</v>
      </c>
      <c r="D155" s="7" t="s">
        <v>225</v>
      </c>
      <c r="E155" s="8">
        <v>45024</v>
      </c>
      <c r="F155" s="8">
        <v>45024</v>
      </c>
      <c r="G155" s="6">
        <v>9393965973</v>
      </c>
      <c r="H155" s="7" t="s">
        <v>226</v>
      </c>
      <c r="I155" s="9">
        <v>19950.16</v>
      </c>
      <c r="J155" s="8">
        <v>45054</v>
      </c>
      <c r="K155" s="9">
        <v>19950.16</v>
      </c>
      <c r="L155" s="8">
        <v>45029</v>
      </c>
      <c r="M155" s="12">
        <v>-25</v>
      </c>
      <c r="N155" s="12">
        <f t="shared" si="6"/>
        <v>5</v>
      </c>
      <c r="O155" s="14">
        <f t="shared" si="7"/>
        <v>-498754</v>
      </c>
      <c r="P155" s="25">
        <f t="shared" si="8"/>
        <v>99750.8</v>
      </c>
      <c r="Q155" s="12">
        <v>1</v>
      </c>
    </row>
    <row r="156" spans="1:17" x14ac:dyDescent="0.25">
      <c r="A156" s="6" t="s">
        <v>13</v>
      </c>
      <c r="B156" s="6" t="s">
        <v>219</v>
      </c>
      <c r="C156" s="6" t="s">
        <v>220</v>
      </c>
      <c r="D156" s="7" t="s">
        <v>221</v>
      </c>
      <c r="E156" s="8">
        <v>45054</v>
      </c>
      <c r="F156" s="8">
        <v>45054</v>
      </c>
      <c r="G156" s="6">
        <v>9588004980</v>
      </c>
      <c r="H156" s="7" t="s">
        <v>227</v>
      </c>
      <c r="I156" s="9">
        <v>6282.57</v>
      </c>
      <c r="J156" s="8">
        <v>45084</v>
      </c>
      <c r="K156" s="9">
        <v>6282.57</v>
      </c>
      <c r="L156" s="8">
        <v>45055</v>
      </c>
      <c r="M156" s="12">
        <v>-29</v>
      </c>
      <c r="N156" s="12">
        <f t="shared" si="6"/>
        <v>1</v>
      </c>
      <c r="O156" s="14">
        <f t="shared" si="7"/>
        <v>-182194.53</v>
      </c>
      <c r="P156" s="25">
        <f t="shared" si="8"/>
        <v>6282.57</v>
      </c>
      <c r="Q156" s="12">
        <v>1</v>
      </c>
    </row>
    <row r="157" spans="1:17" x14ac:dyDescent="0.25">
      <c r="A157" s="6" t="s">
        <v>13</v>
      </c>
      <c r="B157" s="6" t="s">
        <v>228</v>
      </c>
      <c r="C157" s="6" t="s">
        <v>229</v>
      </c>
      <c r="D157" s="7">
        <v>378740344</v>
      </c>
      <c r="E157" s="8">
        <v>44994</v>
      </c>
      <c r="F157" s="8">
        <v>44994</v>
      </c>
      <c r="G157" s="6">
        <v>9196925621</v>
      </c>
      <c r="H157" s="7" t="s">
        <v>230</v>
      </c>
      <c r="I157" s="9">
        <v>8631.0499999999993</v>
      </c>
      <c r="J157" s="8">
        <v>45054</v>
      </c>
      <c r="K157" s="9">
        <v>7074.63</v>
      </c>
      <c r="L157" s="8">
        <v>45027</v>
      </c>
      <c r="M157" s="12">
        <v>-27</v>
      </c>
      <c r="N157" s="12">
        <f t="shared" si="6"/>
        <v>33</v>
      </c>
      <c r="O157" s="14">
        <f t="shared" si="7"/>
        <v>-191015.01</v>
      </c>
      <c r="P157" s="25">
        <f t="shared" si="8"/>
        <v>233462.79</v>
      </c>
      <c r="Q157" s="12">
        <v>1</v>
      </c>
    </row>
    <row r="158" spans="1:17" x14ac:dyDescent="0.25">
      <c r="A158" s="6" t="s">
        <v>13</v>
      </c>
      <c r="B158" s="6" t="s">
        <v>228</v>
      </c>
      <c r="C158" s="6" t="s">
        <v>229</v>
      </c>
      <c r="D158" s="7">
        <v>378740344</v>
      </c>
      <c r="E158" s="8">
        <v>44995</v>
      </c>
      <c r="F158" s="8">
        <v>44995</v>
      </c>
      <c r="G158" s="6">
        <v>9196925673</v>
      </c>
      <c r="H158" s="7" t="s">
        <v>231</v>
      </c>
      <c r="I158" s="9">
        <v>8631.0499999999993</v>
      </c>
      <c r="J158" s="8">
        <v>45055</v>
      </c>
      <c r="K158" s="9">
        <v>7074.63</v>
      </c>
      <c r="L158" s="8">
        <v>45027</v>
      </c>
      <c r="M158" s="12">
        <v>-28</v>
      </c>
      <c r="N158" s="12">
        <f t="shared" si="6"/>
        <v>32</v>
      </c>
      <c r="O158" s="14">
        <f t="shared" si="7"/>
        <v>-198089.64</v>
      </c>
      <c r="P158" s="25">
        <f t="shared" si="8"/>
        <v>226388.16</v>
      </c>
      <c r="Q158" s="12">
        <v>1</v>
      </c>
    </row>
    <row r="159" spans="1:17" x14ac:dyDescent="0.25">
      <c r="A159" s="6" t="s">
        <v>13</v>
      </c>
      <c r="B159" s="6" t="s">
        <v>228</v>
      </c>
      <c r="C159" s="6" t="s">
        <v>232</v>
      </c>
      <c r="D159" s="7">
        <v>1371740497</v>
      </c>
      <c r="E159" s="8">
        <v>45019</v>
      </c>
      <c r="F159" s="8">
        <v>45019</v>
      </c>
      <c r="G159" s="6">
        <v>9353370590</v>
      </c>
      <c r="H159" s="7">
        <v>180</v>
      </c>
      <c r="I159" s="9">
        <v>2879.2</v>
      </c>
      <c r="J159" s="8">
        <v>45049</v>
      </c>
      <c r="K159" s="9">
        <v>2360</v>
      </c>
      <c r="L159" s="8">
        <v>45027</v>
      </c>
      <c r="M159" s="12">
        <v>-22</v>
      </c>
      <c r="N159" s="12">
        <f t="shared" si="6"/>
        <v>8</v>
      </c>
      <c r="O159" s="14">
        <f t="shared" si="7"/>
        <v>-51920</v>
      </c>
      <c r="P159" s="25">
        <f t="shared" si="8"/>
        <v>18880</v>
      </c>
      <c r="Q159" s="12">
        <v>1</v>
      </c>
    </row>
    <row r="160" spans="1:17" x14ac:dyDescent="0.25">
      <c r="A160" s="6" t="s">
        <v>13</v>
      </c>
      <c r="B160" s="6" t="s">
        <v>228</v>
      </c>
      <c r="C160" s="6" t="s">
        <v>233</v>
      </c>
      <c r="D160" s="7">
        <v>433790490</v>
      </c>
      <c r="E160" s="8">
        <v>45023</v>
      </c>
      <c r="F160" s="8">
        <v>45023</v>
      </c>
      <c r="G160" s="6">
        <v>9392679313</v>
      </c>
      <c r="H160" s="7">
        <v>202308000037</v>
      </c>
      <c r="I160" s="9">
        <v>3702.7</v>
      </c>
      <c r="J160" s="8">
        <v>45053</v>
      </c>
      <c r="K160" s="9">
        <v>3035</v>
      </c>
      <c r="L160" s="8">
        <v>45029</v>
      </c>
      <c r="M160" s="12">
        <v>-24</v>
      </c>
      <c r="N160" s="12">
        <f t="shared" si="6"/>
        <v>6</v>
      </c>
      <c r="O160" s="14">
        <f t="shared" si="7"/>
        <v>-72840</v>
      </c>
      <c r="P160" s="25">
        <f t="shared" si="8"/>
        <v>18210</v>
      </c>
      <c r="Q160" s="12">
        <v>2</v>
      </c>
    </row>
    <row r="161" spans="1:17" x14ac:dyDescent="0.25">
      <c r="A161" s="6" t="s">
        <v>13</v>
      </c>
      <c r="B161" s="6" t="s">
        <v>228</v>
      </c>
      <c r="C161" s="6" t="s">
        <v>229</v>
      </c>
      <c r="D161" s="7">
        <v>378740344</v>
      </c>
      <c r="E161" s="8">
        <v>45023</v>
      </c>
      <c r="F161" s="8">
        <v>45023</v>
      </c>
      <c r="G161" s="6">
        <v>9396804214</v>
      </c>
      <c r="H161" s="7" t="s">
        <v>234</v>
      </c>
      <c r="I161" s="9">
        <v>8631.0499999999993</v>
      </c>
      <c r="J161" s="8">
        <v>45083</v>
      </c>
      <c r="K161" s="9">
        <v>7074.63</v>
      </c>
      <c r="L161" s="8">
        <v>45029</v>
      </c>
      <c r="M161" s="12">
        <v>-54</v>
      </c>
      <c r="N161" s="12">
        <f t="shared" si="6"/>
        <v>6</v>
      </c>
      <c r="O161" s="14">
        <f t="shared" si="7"/>
        <v>-382030.02</v>
      </c>
      <c r="P161" s="25">
        <f t="shared" si="8"/>
        <v>42447.78</v>
      </c>
      <c r="Q161" s="12">
        <v>1</v>
      </c>
    </row>
    <row r="162" spans="1:17" x14ac:dyDescent="0.25">
      <c r="A162" s="6" t="s">
        <v>13</v>
      </c>
      <c r="B162" s="6" t="s">
        <v>228</v>
      </c>
      <c r="C162" s="6" t="s">
        <v>229</v>
      </c>
      <c r="D162" s="7">
        <v>378740344</v>
      </c>
      <c r="E162" s="8">
        <v>45028</v>
      </c>
      <c r="F162" s="8">
        <v>45028</v>
      </c>
      <c r="G162" s="6">
        <v>9415578650</v>
      </c>
      <c r="H162" s="7" t="s">
        <v>235</v>
      </c>
      <c r="I162" s="9">
        <v>95.86</v>
      </c>
      <c r="J162" s="8">
        <v>45088</v>
      </c>
      <c r="K162" s="9">
        <v>78.569999999999993</v>
      </c>
      <c r="L162" s="8">
        <v>45036</v>
      </c>
      <c r="M162" s="12">
        <v>-52</v>
      </c>
      <c r="N162" s="12">
        <f t="shared" si="6"/>
        <v>8</v>
      </c>
      <c r="O162" s="14">
        <f t="shared" si="7"/>
        <v>-4085.6399999999994</v>
      </c>
      <c r="P162" s="25">
        <f t="shared" si="8"/>
        <v>628.55999999999995</v>
      </c>
      <c r="Q162" s="12">
        <v>1</v>
      </c>
    </row>
    <row r="163" spans="1:17" x14ac:dyDescent="0.25">
      <c r="A163" s="6" t="s">
        <v>13</v>
      </c>
      <c r="B163" s="6" t="s">
        <v>228</v>
      </c>
      <c r="C163" s="6" t="s">
        <v>232</v>
      </c>
      <c r="D163" s="7">
        <v>1371740497</v>
      </c>
      <c r="E163" s="8">
        <v>45048</v>
      </c>
      <c r="F163" s="8">
        <v>45048</v>
      </c>
      <c r="G163" s="6">
        <v>9548871123</v>
      </c>
      <c r="H163" s="7">
        <v>239</v>
      </c>
      <c r="I163" s="9">
        <v>1732.4</v>
      </c>
      <c r="J163" s="8">
        <v>45078</v>
      </c>
      <c r="K163" s="9">
        <v>1420</v>
      </c>
      <c r="L163" s="8">
        <v>45055</v>
      </c>
      <c r="M163" s="12">
        <v>-23</v>
      </c>
      <c r="N163" s="12">
        <f t="shared" si="6"/>
        <v>7</v>
      </c>
      <c r="O163" s="14">
        <f t="shared" si="7"/>
        <v>-32660</v>
      </c>
      <c r="P163" s="25">
        <f t="shared" si="8"/>
        <v>9940</v>
      </c>
      <c r="Q163" s="12">
        <v>1</v>
      </c>
    </row>
    <row r="164" spans="1:17" x14ac:dyDescent="0.25">
      <c r="A164" s="6" t="s">
        <v>13</v>
      </c>
      <c r="B164" s="6" t="s">
        <v>228</v>
      </c>
      <c r="C164" s="6" t="s">
        <v>229</v>
      </c>
      <c r="D164" s="7">
        <v>378740344</v>
      </c>
      <c r="E164" s="8">
        <v>45055</v>
      </c>
      <c r="F164" s="8">
        <v>45055</v>
      </c>
      <c r="G164" s="6">
        <v>9597816118</v>
      </c>
      <c r="H164" s="7" t="s">
        <v>236</v>
      </c>
      <c r="I164" s="9">
        <v>8631.0499999999993</v>
      </c>
      <c r="J164" s="8">
        <v>45115</v>
      </c>
      <c r="K164" s="9">
        <v>7074.63</v>
      </c>
      <c r="L164" s="8">
        <v>45064</v>
      </c>
      <c r="M164" s="12">
        <v>-51</v>
      </c>
      <c r="N164" s="12">
        <f t="shared" si="6"/>
        <v>9</v>
      </c>
      <c r="O164" s="14">
        <f t="shared" si="7"/>
        <v>-360806.13</v>
      </c>
      <c r="P164" s="25">
        <f t="shared" si="8"/>
        <v>63671.67</v>
      </c>
      <c r="Q164" s="12">
        <v>1</v>
      </c>
    </row>
    <row r="165" spans="1:17" x14ac:dyDescent="0.25">
      <c r="A165" s="6" t="s">
        <v>13</v>
      </c>
      <c r="B165" s="6" t="s">
        <v>228</v>
      </c>
      <c r="C165" s="6" t="s">
        <v>19</v>
      </c>
      <c r="D165" s="7" t="s">
        <v>20</v>
      </c>
      <c r="E165" s="8">
        <v>45060</v>
      </c>
      <c r="F165" s="8">
        <v>45060</v>
      </c>
      <c r="G165" s="6">
        <v>9640551201</v>
      </c>
      <c r="H165" s="7">
        <v>39</v>
      </c>
      <c r="I165" s="9">
        <v>256.2</v>
      </c>
      <c r="J165" s="8">
        <v>45120</v>
      </c>
      <c r="K165" s="9">
        <v>210</v>
      </c>
      <c r="L165" s="8">
        <v>45064</v>
      </c>
      <c r="M165" s="12">
        <v>-56</v>
      </c>
      <c r="N165" s="12">
        <f t="shared" si="6"/>
        <v>4</v>
      </c>
      <c r="O165" s="14">
        <f t="shared" si="7"/>
        <v>-11760</v>
      </c>
      <c r="P165" s="25">
        <f t="shared" si="8"/>
        <v>840</v>
      </c>
      <c r="Q165" s="12">
        <v>1</v>
      </c>
    </row>
    <row r="166" spans="1:17" x14ac:dyDescent="0.25">
      <c r="A166" s="6" t="s">
        <v>13</v>
      </c>
      <c r="B166" s="6" t="s">
        <v>228</v>
      </c>
      <c r="C166" s="6" t="s">
        <v>237</v>
      </c>
      <c r="D166" s="7">
        <v>1271950493</v>
      </c>
      <c r="E166" s="8">
        <v>45069</v>
      </c>
      <c r="F166" s="8">
        <v>45069</v>
      </c>
      <c r="G166" s="6">
        <v>9699473908</v>
      </c>
      <c r="H166" s="7" t="s">
        <v>238</v>
      </c>
      <c r="I166" s="9">
        <v>889.38</v>
      </c>
      <c r="J166" s="8">
        <v>45129</v>
      </c>
      <c r="K166" s="9">
        <v>729</v>
      </c>
      <c r="L166" s="8">
        <v>45075</v>
      </c>
      <c r="M166" s="12">
        <v>-54</v>
      </c>
      <c r="N166" s="12">
        <f t="shared" si="6"/>
        <v>6</v>
      </c>
      <c r="O166" s="14">
        <f t="shared" si="7"/>
        <v>-39366</v>
      </c>
      <c r="P166" s="25">
        <f t="shared" si="8"/>
        <v>4374</v>
      </c>
      <c r="Q166" s="12">
        <v>1</v>
      </c>
    </row>
    <row r="167" spans="1:17" x14ac:dyDescent="0.25">
      <c r="A167" s="6" t="s">
        <v>13</v>
      </c>
      <c r="B167" s="6" t="s">
        <v>228</v>
      </c>
      <c r="C167" s="6" t="s">
        <v>232</v>
      </c>
      <c r="D167" s="7">
        <v>1371740497</v>
      </c>
      <c r="E167" s="8">
        <v>45082</v>
      </c>
      <c r="F167" s="8">
        <v>45082</v>
      </c>
      <c r="G167" s="6">
        <v>9772914679</v>
      </c>
      <c r="H167" s="7">
        <v>295</v>
      </c>
      <c r="I167" s="9">
        <v>2635.2</v>
      </c>
      <c r="J167" s="8">
        <v>45112</v>
      </c>
      <c r="K167" s="9">
        <v>2160</v>
      </c>
      <c r="L167" s="8">
        <v>45086</v>
      </c>
      <c r="M167" s="12">
        <v>-26</v>
      </c>
      <c r="N167" s="12">
        <f t="shared" si="6"/>
        <v>4</v>
      </c>
      <c r="O167" s="14">
        <f t="shared" si="7"/>
        <v>-56160</v>
      </c>
      <c r="P167" s="25">
        <f t="shared" si="8"/>
        <v>8640</v>
      </c>
      <c r="Q167" s="12">
        <v>1</v>
      </c>
    </row>
    <row r="168" spans="1:17" x14ac:dyDescent="0.25">
      <c r="A168" s="6" t="s">
        <v>13</v>
      </c>
      <c r="B168" s="6" t="s">
        <v>228</v>
      </c>
      <c r="C168" s="6" t="s">
        <v>229</v>
      </c>
      <c r="D168" s="7">
        <v>378740344</v>
      </c>
      <c r="E168" s="8">
        <v>45087</v>
      </c>
      <c r="F168" s="8">
        <v>45087</v>
      </c>
      <c r="G168" s="6">
        <v>9810030761</v>
      </c>
      <c r="H168" s="7" t="s">
        <v>239</v>
      </c>
      <c r="I168" s="9">
        <v>8631.0499999999993</v>
      </c>
      <c r="J168" s="8">
        <v>45147</v>
      </c>
      <c r="K168" s="9">
        <v>7074.63</v>
      </c>
      <c r="L168" s="8">
        <v>45091</v>
      </c>
      <c r="M168" s="12">
        <v>-56</v>
      </c>
      <c r="N168" s="12">
        <f t="shared" si="6"/>
        <v>4</v>
      </c>
      <c r="O168" s="14">
        <f t="shared" si="7"/>
        <v>-396179.28</v>
      </c>
      <c r="P168" s="25">
        <f t="shared" si="8"/>
        <v>28298.52</v>
      </c>
      <c r="Q168" s="12">
        <v>1</v>
      </c>
    </row>
    <row r="169" spans="1:17" x14ac:dyDescent="0.25">
      <c r="A169" s="6" t="s">
        <v>13</v>
      </c>
      <c r="B169" s="6" t="s">
        <v>228</v>
      </c>
      <c r="C169" s="6" t="s">
        <v>240</v>
      </c>
      <c r="D169" s="7" t="s">
        <v>241</v>
      </c>
      <c r="E169" s="8">
        <v>45096</v>
      </c>
      <c r="F169" s="8">
        <v>45096</v>
      </c>
      <c r="G169" s="6">
        <v>9882678732</v>
      </c>
      <c r="H169" s="7">
        <v>57</v>
      </c>
      <c r="I169" s="9">
        <v>3140.28</v>
      </c>
      <c r="J169" s="8">
        <v>45126</v>
      </c>
      <c r="K169" s="9">
        <v>3140.28</v>
      </c>
      <c r="L169" s="8">
        <v>45100</v>
      </c>
      <c r="M169" s="12">
        <v>-26</v>
      </c>
      <c r="N169" s="12">
        <f t="shared" si="6"/>
        <v>4</v>
      </c>
      <c r="O169" s="14">
        <f t="shared" si="7"/>
        <v>-81647.28</v>
      </c>
      <c r="P169" s="25">
        <f t="shared" si="8"/>
        <v>12561.12</v>
      </c>
      <c r="Q169" s="12">
        <v>1</v>
      </c>
    </row>
    <row r="170" spans="1:17" x14ac:dyDescent="0.25">
      <c r="A170" s="6" t="s">
        <v>13</v>
      </c>
      <c r="B170" s="6" t="s">
        <v>404</v>
      </c>
      <c r="C170" s="6" t="s">
        <v>243</v>
      </c>
      <c r="D170" s="7">
        <v>6907290156</v>
      </c>
      <c r="E170" s="8">
        <v>44994</v>
      </c>
      <c r="F170" s="8">
        <v>44994</v>
      </c>
      <c r="G170" s="6">
        <v>9187294252</v>
      </c>
      <c r="H170" s="7">
        <v>2100631</v>
      </c>
      <c r="I170" s="9">
        <v>739.45</v>
      </c>
      <c r="J170" s="8">
        <v>45024</v>
      </c>
      <c r="K170" s="9">
        <v>606.11</v>
      </c>
      <c r="L170" s="8">
        <v>45029</v>
      </c>
      <c r="M170" s="12">
        <v>5</v>
      </c>
      <c r="N170" s="12">
        <f t="shared" si="6"/>
        <v>35</v>
      </c>
      <c r="O170" s="14">
        <f t="shared" si="7"/>
        <v>3030.55</v>
      </c>
      <c r="P170" s="25">
        <f t="shared" si="8"/>
        <v>21213.850000000002</v>
      </c>
      <c r="Q170" s="12">
        <v>1</v>
      </c>
    </row>
    <row r="171" spans="1:17" x14ac:dyDescent="0.25">
      <c r="A171" s="6" t="s">
        <v>13</v>
      </c>
      <c r="B171" s="6" t="s">
        <v>404</v>
      </c>
      <c r="C171" s="6" t="s">
        <v>243</v>
      </c>
      <c r="D171" s="7">
        <v>6907290156</v>
      </c>
      <c r="E171" s="8">
        <v>45027</v>
      </c>
      <c r="F171" s="8">
        <v>45027</v>
      </c>
      <c r="G171" s="6">
        <v>9409258020</v>
      </c>
      <c r="H171" s="7">
        <v>2101274</v>
      </c>
      <c r="I171" s="9">
        <v>873.47</v>
      </c>
      <c r="J171" s="8">
        <v>45057</v>
      </c>
      <c r="K171" s="9">
        <v>715.96</v>
      </c>
      <c r="L171" s="8">
        <v>45029</v>
      </c>
      <c r="M171" s="12">
        <v>-28</v>
      </c>
      <c r="N171" s="12">
        <f t="shared" si="6"/>
        <v>2</v>
      </c>
      <c r="O171" s="14">
        <f t="shared" si="7"/>
        <v>-20046.88</v>
      </c>
      <c r="P171" s="25">
        <f t="shared" si="8"/>
        <v>1431.92</v>
      </c>
      <c r="Q171" s="12">
        <v>1</v>
      </c>
    </row>
    <row r="172" spans="1:17" x14ac:dyDescent="0.25">
      <c r="A172" s="6" t="s">
        <v>13</v>
      </c>
      <c r="B172" s="6" t="s">
        <v>292</v>
      </c>
      <c r="C172" s="6" t="s">
        <v>244</v>
      </c>
      <c r="D172" s="7">
        <v>12883420155</v>
      </c>
      <c r="E172" s="8">
        <v>45037</v>
      </c>
      <c r="F172" s="8">
        <v>45037</v>
      </c>
      <c r="G172" s="6">
        <v>9495307803</v>
      </c>
      <c r="H172" s="7">
        <v>823000058721</v>
      </c>
      <c r="I172" s="9">
        <v>1528.75</v>
      </c>
      <c r="J172" s="8">
        <v>45067</v>
      </c>
      <c r="K172" s="9">
        <v>1253.07</v>
      </c>
      <c r="L172" s="8">
        <v>45054</v>
      </c>
      <c r="M172" s="12">
        <v>-13</v>
      </c>
      <c r="N172" s="12">
        <f t="shared" si="6"/>
        <v>17</v>
      </c>
      <c r="O172" s="14">
        <f t="shared" si="7"/>
        <v>-16289.91</v>
      </c>
      <c r="P172" s="25">
        <f t="shared" si="8"/>
        <v>21302.19</v>
      </c>
      <c r="Q172" s="12">
        <v>1</v>
      </c>
    </row>
    <row r="173" spans="1:17" x14ac:dyDescent="0.25">
      <c r="A173" s="6" t="s">
        <v>13</v>
      </c>
      <c r="B173" s="6" t="s">
        <v>292</v>
      </c>
      <c r="C173" s="6" t="s">
        <v>244</v>
      </c>
      <c r="D173" s="7">
        <v>12883420155</v>
      </c>
      <c r="E173" s="8">
        <v>45037</v>
      </c>
      <c r="F173" s="8">
        <v>45037</v>
      </c>
      <c r="G173" s="6">
        <v>9495308527</v>
      </c>
      <c r="H173" s="7">
        <v>823000089581</v>
      </c>
      <c r="I173" s="9">
        <v>1152.03</v>
      </c>
      <c r="J173" s="8">
        <v>45067</v>
      </c>
      <c r="K173" s="9">
        <v>944.29</v>
      </c>
      <c r="L173" s="8">
        <v>45054</v>
      </c>
      <c r="M173" s="12">
        <v>-13</v>
      </c>
      <c r="N173" s="12">
        <f t="shared" si="6"/>
        <v>17</v>
      </c>
      <c r="O173" s="14">
        <f t="shared" si="7"/>
        <v>-12275.77</v>
      </c>
      <c r="P173" s="25">
        <f t="shared" si="8"/>
        <v>16052.93</v>
      </c>
      <c r="Q173" s="12">
        <v>1</v>
      </c>
    </row>
    <row r="174" spans="1:17" x14ac:dyDescent="0.25">
      <c r="A174" s="6" t="s">
        <v>13</v>
      </c>
      <c r="B174" s="6" t="s">
        <v>404</v>
      </c>
      <c r="C174" s="6" t="s">
        <v>243</v>
      </c>
      <c r="D174" s="7">
        <v>6907290156</v>
      </c>
      <c r="E174" s="8">
        <v>45055</v>
      </c>
      <c r="F174" s="8">
        <v>45055</v>
      </c>
      <c r="G174" s="6">
        <v>9600739527</v>
      </c>
      <c r="H174" s="7">
        <v>2101752</v>
      </c>
      <c r="I174" s="9">
        <v>88.73</v>
      </c>
      <c r="J174" s="8">
        <v>45085</v>
      </c>
      <c r="K174" s="9">
        <v>72.73</v>
      </c>
      <c r="L174" s="8">
        <v>45085</v>
      </c>
      <c r="M174" s="12">
        <v>0</v>
      </c>
      <c r="N174" s="12">
        <f t="shared" si="6"/>
        <v>30</v>
      </c>
      <c r="O174" s="14">
        <f t="shared" si="7"/>
        <v>0</v>
      </c>
      <c r="P174" s="25">
        <f t="shared" si="8"/>
        <v>2181.9</v>
      </c>
      <c r="Q174" s="12">
        <v>1</v>
      </c>
    </row>
    <row r="175" spans="1:17" x14ac:dyDescent="0.25">
      <c r="A175" s="6" t="s">
        <v>13</v>
      </c>
      <c r="B175" s="6" t="s">
        <v>242</v>
      </c>
      <c r="C175" s="6" t="s">
        <v>245</v>
      </c>
      <c r="D175" s="7">
        <v>97103880585</v>
      </c>
      <c r="E175" s="8">
        <v>45063</v>
      </c>
      <c r="F175" s="8">
        <v>45063</v>
      </c>
      <c r="G175" s="6">
        <v>9655026866</v>
      </c>
      <c r="H175" s="7">
        <v>2023016346</v>
      </c>
      <c r="I175" s="9">
        <v>100.04</v>
      </c>
      <c r="J175" s="8">
        <v>45093</v>
      </c>
      <c r="K175" s="9">
        <v>82</v>
      </c>
      <c r="L175" s="8">
        <v>45077</v>
      </c>
      <c r="M175" s="12">
        <v>-16</v>
      </c>
      <c r="N175" s="12">
        <f t="shared" si="6"/>
        <v>14</v>
      </c>
      <c r="O175" s="14">
        <f t="shared" si="7"/>
        <v>-1312</v>
      </c>
      <c r="P175" s="25">
        <f t="shared" si="8"/>
        <v>1148</v>
      </c>
      <c r="Q175" s="12">
        <v>1</v>
      </c>
    </row>
    <row r="176" spans="1:17" x14ac:dyDescent="0.25">
      <c r="A176" s="6" t="s">
        <v>13</v>
      </c>
      <c r="B176" s="6" t="s">
        <v>246</v>
      </c>
      <c r="C176" s="6" t="s">
        <v>247</v>
      </c>
      <c r="D176" s="7">
        <v>1944260221</v>
      </c>
      <c r="E176" s="8">
        <v>45013</v>
      </c>
      <c r="F176" s="8">
        <v>45013</v>
      </c>
      <c r="G176" s="6">
        <v>9314696301</v>
      </c>
      <c r="H176" s="7" t="s">
        <v>248</v>
      </c>
      <c r="I176" s="9">
        <v>2922.69</v>
      </c>
      <c r="J176" s="8">
        <v>45073</v>
      </c>
      <c r="K176" s="9">
        <v>2395.65</v>
      </c>
      <c r="L176" s="8">
        <v>45027</v>
      </c>
      <c r="M176" s="12">
        <v>-46</v>
      </c>
      <c r="N176" s="12">
        <f t="shared" si="6"/>
        <v>14</v>
      </c>
      <c r="O176" s="14">
        <f t="shared" si="7"/>
        <v>-110199.90000000001</v>
      </c>
      <c r="P176" s="25">
        <f t="shared" si="8"/>
        <v>33539.1</v>
      </c>
      <c r="Q176" s="12">
        <v>1</v>
      </c>
    </row>
    <row r="177" spans="1:17" x14ac:dyDescent="0.25">
      <c r="A177" s="6" t="s">
        <v>13</v>
      </c>
      <c r="B177" s="6" t="s">
        <v>246</v>
      </c>
      <c r="C177" s="6" t="s">
        <v>249</v>
      </c>
      <c r="D177" s="7">
        <v>890370372</v>
      </c>
      <c r="E177" s="8">
        <v>45024</v>
      </c>
      <c r="F177" s="8">
        <v>45024</v>
      </c>
      <c r="G177" s="6">
        <v>9399820714</v>
      </c>
      <c r="H177" s="7">
        <v>23260500</v>
      </c>
      <c r="I177" s="9">
        <v>5465.6</v>
      </c>
      <c r="J177" s="8">
        <v>45054</v>
      </c>
      <c r="K177" s="9">
        <v>4480</v>
      </c>
      <c r="L177" s="8">
        <v>45034</v>
      </c>
      <c r="M177" s="12">
        <v>-20</v>
      </c>
      <c r="N177" s="12">
        <f t="shared" si="6"/>
        <v>10</v>
      </c>
      <c r="O177" s="14">
        <f t="shared" si="7"/>
        <v>-89600</v>
      </c>
      <c r="P177" s="25">
        <f t="shared" si="8"/>
        <v>44800</v>
      </c>
      <c r="Q177" s="12">
        <v>1</v>
      </c>
    </row>
    <row r="178" spans="1:17" x14ac:dyDescent="0.25">
      <c r="A178" s="6" t="s">
        <v>13</v>
      </c>
      <c r="B178" s="6" t="s">
        <v>246</v>
      </c>
      <c r="C178" s="6" t="s">
        <v>249</v>
      </c>
      <c r="D178" s="7">
        <v>890370372</v>
      </c>
      <c r="E178" s="8">
        <v>45061</v>
      </c>
      <c r="F178" s="8">
        <v>45061</v>
      </c>
      <c r="G178" s="6">
        <v>9644005633</v>
      </c>
      <c r="H178" s="7">
        <v>23260630</v>
      </c>
      <c r="I178" s="9">
        <v>62150.46</v>
      </c>
      <c r="J178" s="8">
        <v>45091</v>
      </c>
      <c r="K178" s="9">
        <v>50943</v>
      </c>
      <c r="L178" s="8">
        <v>45064</v>
      </c>
      <c r="M178" s="12">
        <v>-27</v>
      </c>
      <c r="N178" s="12">
        <f t="shared" si="6"/>
        <v>3</v>
      </c>
      <c r="O178" s="14">
        <f t="shared" si="7"/>
        <v>-1375461</v>
      </c>
      <c r="P178" s="25">
        <f t="shared" si="8"/>
        <v>152829</v>
      </c>
      <c r="Q178" s="12">
        <v>1</v>
      </c>
    </row>
    <row r="179" spans="1:17" x14ac:dyDescent="0.25">
      <c r="A179" s="6" t="s">
        <v>13</v>
      </c>
      <c r="B179" s="6" t="s">
        <v>246</v>
      </c>
      <c r="C179" s="6" t="s">
        <v>213</v>
      </c>
      <c r="D179" s="7">
        <v>3509620484</v>
      </c>
      <c r="E179" s="8">
        <v>45061</v>
      </c>
      <c r="F179" s="8">
        <v>45061</v>
      </c>
      <c r="G179" s="6">
        <v>9649262622</v>
      </c>
      <c r="H179" s="7">
        <v>4997</v>
      </c>
      <c r="I179" s="9">
        <v>1789.74</v>
      </c>
      <c r="J179" s="8">
        <v>45107</v>
      </c>
      <c r="K179" s="9">
        <v>1467</v>
      </c>
      <c r="L179" s="8">
        <v>45064</v>
      </c>
      <c r="M179" s="12">
        <v>-43</v>
      </c>
      <c r="N179" s="12">
        <f t="shared" si="6"/>
        <v>3</v>
      </c>
      <c r="O179" s="14">
        <f t="shared" si="7"/>
        <v>-63081</v>
      </c>
      <c r="P179" s="25">
        <f t="shared" si="8"/>
        <v>4401</v>
      </c>
      <c r="Q179" s="12">
        <v>1</v>
      </c>
    </row>
    <row r="180" spans="1:17" x14ac:dyDescent="0.25">
      <c r="A180" s="6" t="s">
        <v>13</v>
      </c>
      <c r="B180" s="6" t="s">
        <v>246</v>
      </c>
      <c r="C180" s="6" t="s">
        <v>249</v>
      </c>
      <c r="D180" s="7">
        <v>890370372</v>
      </c>
      <c r="E180" s="8">
        <v>45065</v>
      </c>
      <c r="F180" s="8">
        <v>45065</v>
      </c>
      <c r="G180" s="6">
        <v>9676975459</v>
      </c>
      <c r="H180" s="7">
        <v>23260704</v>
      </c>
      <c r="I180" s="9">
        <v>2440</v>
      </c>
      <c r="J180" s="8">
        <v>45095</v>
      </c>
      <c r="K180" s="9">
        <v>2000</v>
      </c>
      <c r="L180" s="8">
        <v>45071</v>
      </c>
      <c r="M180" s="12">
        <v>-24</v>
      </c>
      <c r="N180" s="12">
        <f t="shared" si="6"/>
        <v>6</v>
      </c>
      <c r="O180" s="14">
        <f t="shared" si="7"/>
        <v>-48000</v>
      </c>
      <c r="P180" s="25">
        <f t="shared" si="8"/>
        <v>12000</v>
      </c>
      <c r="Q180" s="12">
        <v>1</v>
      </c>
    </row>
    <row r="181" spans="1:17" x14ac:dyDescent="0.25">
      <c r="A181" s="6" t="s">
        <v>13</v>
      </c>
      <c r="B181" s="6" t="s">
        <v>210</v>
      </c>
      <c r="C181" s="6" t="s">
        <v>247</v>
      </c>
      <c r="D181" s="7">
        <v>1944260221</v>
      </c>
      <c r="E181" s="8">
        <v>45065</v>
      </c>
      <c r="F181" s="8">
        <v>45065</v>
      </c>
      <c r="G181" s="6">
        <v>9682460304</v>
      </c>
      <c r="H181" s="7" t="s">
        <v>250</v>
      </c>
      <c r="I181" s="9">
        <v>536</v>
      </c>
      <c r="J181" s="8">
        <v>45125</v>
      </c>
      <c r="K181" s="9">
        <v>536</v>
      </c>
      <c r="L181" s="8">
        <v>45077</v>
      </c>
      <c r="M181" s="12">
        <v>-48</v>
      </c>
      <c r="N181" s="12">
        <f t="shared" si="6"/>
        <v>12</v>
      </c>
      <c r="O181" s="14">
        <f t="shared" si="7"/>
        <v>-25728</v>
      </c>
      <c r="P181" s="25">
        <f t="shared" si="8"/>
        <v>6432</v>
      </c>
      <c r="Q181" s="12">
        <v>1</v>
      </c>
    </row>
    <row r="182" spans="1:17" x14ac:dyDescent="0.25">
      <c r="A182" s="6" t="s">
        <v>13</v>
      </c>
      <c r="B182" s="6" t="s">
        <v>246</v>
      </c>
      <c r="C182" s="6" t="s">
        <v>251</v>
      </c>
      <c r="D182" s="7">
        <v>2046570426</v>
      </c>
      <c r="E182" s="8">
        <v>45068</v>
      </c>
      <c r="F182" s="8">
        <v>45068</v>
      </c>
      <c r="G182" s="6">
        <v>9695874995</v>
      </c>
      <c r="H182" s="7" t="s">
        <v>252</v>
      </c>
      <c r="I182" s="9">
        <v>15.86</v>
      </c>
      <c r="J182" s="8">
        <v>45098</v>
      </c>
      <c r="K182" s="9">
        <v>13</v>
      </c>
      <c r="L182" s="8">
        <v>45077</v>
      </c>
      <c r="M182" s="12">
        <v>-21</v>
      </c>
      <c r="N182" s="12">
        <f t="shared" si="6"/>
        <v>9</v>
      </c>
      <c r="O182" s="14">
        <f t="shared" si="7"/>
        <v>-273</v>
      </c>
      <c r="P182" s="25">
        <f t="shared" si="8"/>
        <v>117</v>
      </c>
      <c r="Q182" s="12">
        <v>1</v>
      </c>
    </row>
    <row r="183" spans="1:17" x14ac:dyDescent="0.25">
      <c r="A183" s="6" t="s">
        <v>13</v>
      </c>
      <c r="B183" s="6" t="s">
        <v>246</v>
      </c>
      <c r="C183" s="6" t="s">
        <v>213</v>
      </c>
      <c r="D183" s="7">
        <v>3509620484</v>
      </c>
      <c r="E183" s="8">
        <v>45070</v>
      </c>
      <c r="F183" s="8">
        <v>45070</v>
      </c>
      <c r="G183" s="6">
        <v>9709980485</v>
      </c>
      <c r="H183" s="7">
        <v>5182</v>
      </c>
      <c r="I183" s="9">
        <v>2522.0300000000002</v>
      </c>
      <c r="J183" s="8">
        <v>45130</v>
      </c>
      <c r="K183" s="9">
        <v>2067.2399999999998</v>
      </c>
      <c r="L183" s="8">
        <v>45077</v>
      </c>
      <c r="M183" s="12">
        <v>-53</v>
      </c>
      <c r="N183" s="12">
        <f t="shared" si="6"/>
        <v>7</v>
      </c>
      <c r="O183" s="14">
        <f t="shared" si="7"/>
        <v>-109563.71999999999</v>
      </c>
      <c r="P183" s="25">
        <f t="shared" si="8"/>
        <v>14470.679999999998</v>
      </c>
      <c r="Q183" s="12">
        <v>1</v>
      </c>
    </row>
    <row r="184" spans="1:17" x14ac:dyDescent="0.25">
      <c r="A184" s="6" t="s">
        <v>13</v>
      </c>
      <c r="B184" s="6" t="s">
        <v>253</v>
      </c>
      <c r="C184" s="6" t="s">
        <v>254</v>
      </c>
      <c r="D184" s="7">
        <v>1904540463</v>
      </c>
      <c r="E184" s="8">
        <v>45001</v>
      </c>
      <c r="F184" s="8">
        <v>45001</v>
      </c>
      <c r="G184" s="6">
        <v>9247915356</v>
      </c>
      <c r="H184" s="7">
        <v>25</v>
      </c>
      <c r="I184" s="9">
        <v>417606</v>
      </c>
      <c r="J184" s="8">
        <v>45058</v>
      </c>
      <c r="K184" s="9">
        <v>342300</v>
      </c>
      <c r="L184" s="8">
        <v>45069</v>
      </c>
      <c r="M184" s="12">
        <v>11</v>
      </c>
      <c r="N184" s="12">
        <f t="shared" si="6"/>
        <v>68</v>
      </c>
      <c r="O184" s="14">
        <f t="shared" si="7"/>
        <v>3765300</v>
      </c>
      <c r="P184" s="25">
        <f t="shared" si="8"/>
        <v>23276400</v>
      </c>
      <c r="Q184" s="12">
        <v>2</v>
      </c>
    </row>
    <row r="185" spans="1:17" x14ac:dyDescent="0.25">
      <c r="A185" s="6" t="s">
        <v>13</v>
      </c>
      <c r="B185" s="6" t="s">
        <v>253</v>
      </c>
      <c r="C185" s="6" t="s">
        <v>255</v>
      </c>
      <c r="D185" s="7">
        <v>770070498</v>
      </c>
      <c r="E185" s="8">
        <v>45014</v>
      </c>
      <c r="F185" s="8">
        <v>45014</v>
      </c>
      <c r="G185" s="6">
        <v>9321998192</v>
      </c>
      <c r="H185" s="7">
        <v>302</v>
      </c>
      <c r="I185" s="9">
        <v>3904</v>
      </c>
      <c r="J185" s="8">
        <v>45044</v>
      </c>
      <c r="K185" s="9">
        <v>3200</v>
      </c>
      <c r="L185" s="8">
        <v>45021</v>
      </c>
      <c r="M185" s="12">
        <v>-23</v>
      </c>
      <c r="N185" s="12">
        <f t="shared" si="6"/>
        <v>7</v>
      </c>
      <c r="O185" s="14">
        <f t="shared" si="7"/>
        <v>-73600</v>
      </c>
      <c r="P185" s="25">
        <f t="shared" si="8"/>
        <v>22400</v>
      </c>
      <c r="Q185" s="12">
        <v>1</v>
      </c>
    </row>
    <row r="186" spans="1:17" x14ac:dyDescent="0.25">
      <c r="A186" s="6" t="s">
        <v>13</v>
      </c>
      <c r="B186" s="6" t="s">
        <v>253</v>
      </c>
      <c r="C186" s="6" t="s">
        <v>256</v>
      </c>
      <c r="D186" s="7">
        <v>5955211213</v>
      </c>
      <c r="E186" s="8">
        <v>45021</v>
      </c>
      <c r="F186" s="8">
        <v>45021</v>
      </c>
      <c r="G186" s="6">
        <v>9372600454</v>
      </c>
      <c r="H186" s="7">
        <v>48</v>
      </c>
      <c r="I186" s="9">
        <v>2449.98</v>
      </c>
      <c r="J186" s="8">
        <v>45081</v>
      </c>
      <c r="K186" s="9">
        <v>2449.98</v>
      </c>
      <c r="L186" s="8">
        <v>45029</v>
      </c>
      <c r="M186" s="12">
        <v>-52</v>
      </c>
      <c r="N186" s="12">
        <f t="shared" si="6"/>
        <v>8</v>
      </c>
      <c r="O186" s="14">
        <f t="shared" si="7"/>
        <v>-127398.96</v>
      </c>
      <c r="P186" s="25">
        <f t="shared" si="8"/>
        <v>19599.84</v>
      </c>
      <c r="Q186" s="12">
        <v>2</v>
      </c>
    </row>
    <row r="187" spans="1:17" x14ac:dyDescent="0.25">
      <c r="A187" s="6" t="s">
        <v>13</v>
      </c>
      <c r="B187" s="6" t="s">
        <v>253</v>
      </c>
      <c r="C187" s="6" t="s">
        <v>257</v>
      </c>
      <c r="D187" s="7">
        <v>1248990507</v>
      </c>
      <c r="E187" s="8">
        <v>45035</v>
      </c>
      <c r="F187" s="8">
        <v>45035</v>
      </c>
      <c r="G187" s="6">
        <v>9475840327</v>
      </c>
      <c r="H187" s="7" t="s">
        <v>146</v>
      </c>
      <c r="I187" s="9">
        <v>153996.22</v>
      </c>
      <c r="J187" s="8">
        <v>45065</v>
      </c>
      <c r="K187" s="9">
        <v>126226.41</v>
      </c>
      <c r="L187" s="8">
        <v>45051</v>
      </c>
      <c r="M187" s="12">
        <v>-14</v>
      </c>
      <c r="N187" s="12">
        <f t="shared" si="6"/>
        <v>16</v>
      </c>
      <c r="O187" s="14">
        <f t="shared" si="7"/>
        <v>-1767169.74</v>
      </c>
      <c r="P187" s="25">
        <f t="shared" si="8"/>
        <v>2019622.56</v>
      </c>
      <c r="Q187" s="12">
        <v>2</v>
      </c>
    </row>
    <row r="188" spans="1:17" x14ac:dyDescent="0.25">
      <c r="A188" s="6" t="s">
        <v>13</v>
      </c>
      <c r="B188" s="6" t="s">
        <v>14</v>
      </c>
      <c r="C188" s="6" t="s">
        <v>258</v>
      </c>
      <c r="D188" s="7">
        <v>4577140488</v>
      </c>
      <c r="E188" s="8">
        <v>45036</v>
      </c>
      <c r="F188" s="8">
        <v>45036</v>
      </c>
      <c r="G188" s="6">
        <v>9476654571</v>
      </c>
      <c r="H188" s="10">
        <v>45352</v>
      </c>
      <c r="I188" s="9">
        <v>765.65</v>
      </c>
      <c r="J188" s="8">
        <v>45066</v>
      </c>
      <c r="K188" s="9">
        <v>627.58000000000004</v>
      </c>
      <c r="L188" s="8">
        <v>45049</v>
      </c>
      <c r="M188" s="12">
        <v>-17</v>
      </c>
      <c r="N188" s="12">
        <f t="shared" si="6"/>
        <v>13</v>
      </c>
      <c r="O188" s="14">
        <f t="shared" si="7"/>
        <v>-10668.86</v>
      </c>
      <c r="P188" s="25">
        <f t="shared" si="8"/>
        <v>8158.5400000000009</v>
      </c>
      <c r="Q188" s="12">
        <v>1</v>
      </c>
    </row>
    <row r="189" spans="1:17" x14ac:dyDescent="0.25">
      <c r="A189" s="6" t="s">
        <v>13</v>
      </c>
      <c r="B189" s="6" t="s">
        <v>253</v>
      </c>
      <c r="C189" s="6" t="s">
        <v>259</v>
      </c>
      <c r="D189" s="7" t="s">
        <v>260</v>
      </c>
      <c r="E189" s="8">
        <v>45037</v>
      </c>
      <c r="F189" s="8">
        <v>45037</v>
      </c>
      <c r="G189" s="6">
        <v>9484898347</v>
      </c>
      <c r="H189" s="7" t="s">
        <v>261</v>
      </c>
      <c r="I189" s="9">
        <v>5893.06</v>
      </c>
      <c r="J189" s="8">
        <v>45067</v>
      </c>
      <c r="K189" s="9">
        <v>5893.06</v>
      </c>
      <c r="L189" s="8">
        <v>45051</v>
      </c>
      <c r="M189" s="12">
        <v>-16</v>
      </c>
      <c r="N189" s="12">
        <f t="shared" si="6"/>
        <v>14</v>
      </c>
      <c r="O189" s="14">
        <f t="shared" si="7"/>
        <v>-94288.960000000006</v>
      </c>
      <c r="P189" s="25">
        <f t="shared" si="8"/>
        <v>82502.840000000011</v>
      </c>
      <c r="Q189" s="12">
        <v>2</v>
      </c>
    </row>
    <row r="190" spans="1:17" x14ac:dyDescent="0.25">
      <c r="A190" s="6" t="s">
        <v>13</v>
      </c>
      <c r="B190" s="6" t="s">
        <v>253</v>
      </c>
      <c r="C190" s="6" t="s">
        <v>259</v>
      </c>
      <c r="D190" s="7" t="s">
        <v>260</v>
      </c>
      <c r="E190" s="8">
        <v>45037</v>
      </c>
      <c r="F190" s="8">
        <v>45037</v>
      </c>
      <c r="G190" s="6">
        <v>9484999187</v>
      </c>
      <c r="H190" s="7" t="s">
        <v>262</v>
      </c>
      <c r="I190" s="9">
        <v>11830.96</v>
      </c>
      <c r="J190" s="8">
        <v>45067</v>
      </c>
      <c r="K190" s="9">
        <v>11830.96</v>
      </c>
      <c r="L190" s="8">
        <v>45055</v>
      </c>
      <c r="M190" s="12">
        <v>-12</v>
      </c>
      <c r="N190" s="12">
        <f t="shared" si="6"/>
        <v>18</v>
      </c>
      <c r="O190" s="14">
        <f t="shared" si="7"/>
        <v>-141971.51999999999</v>
      </c>
      <c r="P190" s="25">
        <f t="shared" si="8"/>
        <v>212957.27999999997</v>
      </c>
      <c r="Q190" s="12">
        <v>2</v>
      </c>
    </row>
    <row r="191" spans="1:17" x14ac:dyDescent="0.25">
      <c r="A191" s="6" t="s">
        <v>13</v>
      </c>
      <c r="B191" s="6" t="s">
        <v>253</v>
      </c>
      <c r="C191" s="6" t="s">
        <v>263</v>
      </c>
      <c r="D191" s="7">
        <v>1444910465</v>
      </c>
      <c r="E191" s="8">
        <v>45037</v>
      </c>
      <c r="F191" s="8">
        <v>45037</v>
      </c>
      <c r="G191" s="6">
        <v>9486334939</v>
      </c>
      <c r="H191" s="7" t="s">
        <v>264</v>
      </c>
      <c r="I191" s="9">
        <v>228310.39</v>
      </c>
      <c r="J191" s="8">
        <v>45077</v>
      </c>
      <c r="K191" s="9">
        <v>187139.66</v>
      </c>
      <c r="L191" s="8">
        <v>45051</v>
      </c>
      <c r="M191" s="12">
        <v>-26</v>
      </c>
      <c r="N191" s="12">
        <f t="shared" si="6"/>
        <v>14</v>
      </c>
      <c r="O191" s="14">
        <f t="shared" si="7"/>
        <v>-4865631.16</v>
      </c>
      <c r="P191" s="25">
        <f t="shared" si="8"/>
        <v>2619955.2400000002</v>
      </c>
      <c r="Q191" s="12">
        <v>2</v>
      </c>
    </row>
    <row r="192" spans="1:17" x14ac:dyDescent="0.25">
      <c r="A192" s="6" t="s">
        <v>13</v>
      </c>
      <c r="B192" s="6" t="s">
        <v>253</v>
      </c>
      <c r="C192" s="6" t="s">
        <v>254</v>
      </c>
      <c r="D192" s="7">
        <v>1904540463</v>
      </c>
      <c r="E192" s="8">
        <v>45040</v>
      </c>
      <c r="F192" s="8">
        <v>45040</v>
      </c>
      <c r="G192" s="6">
        <v>9503206902</v>
      </c>
      <c r="H192" s="7">
        <v>39</v>
      </c>
      <c r="I192" s="9">
        <v>567300</v>
      </c>
      <c r="J192" s="8">
        <v>45100</v>
      </c>
      <c r="K192" s="9">
        <v>106132.03</v>
      </c>
      <c r="L192" s="8">
        <v>45085</v>
      </c>
      <c r="M192" s="12">
        <v>-15</v>
      </c>
      <c r="N192" s="12">
        <f t="shared" si="6"/>
        <v>45</v>
      </c>
      <c r="O192" s="14">
        <f t="shared" si="7"/>
        <v>-1591980.45</v>
      </c>
      <c r="P192" s="25">
        <f t="shared" si="8"/>
        <v>4775941.3499999996</v>
      </c>
      <c r="Q192" s="12">
        <v>2</v>
      </c>
    </row>
    <row r="193" spans="1:17" x14ac:dyDescent="0.25">
      <c r="A193" s="6" t="s">
        <v>13</v>
      </c>
      <c r="B193" s="6" t="s">
        <v>253</v>
      </c>
      <c r="C193" s="6" t="s">
        <v>254</v>
      </c>
      <c r="D193" s="7">
        <v>1904540463</v>
      </c>
      <c r="E193" s="8">
        <v>45040</v>
      </c>
      <c r="F193" s="8">
        <v>45040</v>
      </c>
      <c r="G193" s="6">
        <v>9503206902</v>
      </c>
      <c r="H193" s="7">
        <v>39</v>
      </c>
      <c r="I193" s="9">
        <v>567300</v>
      </c>
      <c r="J193" s="8">
        <v>45100</v>
      </c>
      <c r="K193" s="9">
        <v>358867.97</v>
      </c>
      <c r="L193" s="8">
        <v>45058</v>
      </c>
      <c r="M193" s="12">
        <v>-42</v>
      </c>
      <c r="N193" s="12">
        <f t="shared" si="6"/>
        <v>18</v>
      </c>
      <c r="O193" s="14">
        <f t="shared" si="7"/>
        <v>-15072454.739999998</v>
      </c>
      <c r="P193" s="25">
        <f t="shared" si="8"/>
        <v>6459623.459999999</v>
      </c>
      <c r="Q193" s="12">
        <v>2</v>
      </c>
    </row>
    <row r="194" spans="1:17" x14ac:dyDescent="0.25">
      <c r="A194" s="6" t="s">
        <v>13</v>
      </c>
      <c r="B194" s="6" t="s">
        <v>253</v>
      </c>
      <c r="C194" s="6" t="s">
        <v>258</v>
      </c>
      <c r="D194" s="7">
        <v>4577140488</v>
      </c>
      <c r="E194" s="8">
        <v>45042</v>
      </c>
      <c r="F194" s="8">
        <v>45042</v>
      </c>
      <c r="G194" s="6">
        <v>9509968960</v>
      </c>
      <c r="H194" s="10">
        <v>46813</v>
      </c>
      <c r="I194" s="9">
        <v>122.98</v>
      </c>
      <c r="J194" s="8">
        <v>45077</v>
      </c>
      <c r="K194" s="9">
        <v>100.8</v>
      </c>
      <c r="L194" s="8">
        <v>45055</v>
      </c>
      <c r="M194" s="12">
        <v>-22</v>
      </c>
      <c r="N194" s="12">
        <f t="shared" si="6"/>
        <v>13</v>
      </c>
      <c r="O194" s="14">
        <f t="shared" si="7"/>
        <v>-2217.6</v>
      </c>
      <c r="P194" s="25">
        <f t="shared" si="8"/>
        <v>1310.3999999999999</v>
      </c>
      <c r="Q194" s="12">
        <v>1</v>
      </c>
    </row>
    <row r="195" spans="1:17" x14ac:dyDescent="0.25">
      <c r="A195" s="6" t="s">
        <v>13</v>
      </c>
      <c r="B195" s="6" t="s">
        <v>253</v>
      </c>
      <c r="C195" s="6" t="s">
        <v>258</v>
      </c>
      <c r="D195" s="7">
        <v>4577140488</v>
      </c>
      <c r="E195" s="8">
        <v>45042</v>
      </c>
      <c r="F195" s="8">
        <v>45042</v>
      </c>
      <c r="G195" s="6">
        <v>9509968996</v>
      </c>
      <c r="H195" s="10">
        <v>46447</v>
      </c>
      <c r="I195" s="9">
        <v>2894.33</v>
      </c>
      <c r="J195" s="8">
        <v>45077</v>
      </c>
      <c r="K195" s="9">
        <v>2372.4</v>
      </c>
      <c r="L195" s="8">
        <v>45055</v>
      </c>
      <c r="M195" s="12">
        <v>-22</v>
      </c>
      <c r="N195" s="12">
        <f t="shared" ref="N195:N258" si="9">L195-F195</f>
        <v>13</v>
      </c>
      <c r="O195" s="14">
        <f t="shared" ref="O195:O258" si="10">M195*K195</f>
        <v>-52192.800000000003</v>
      </c>
      <c r="P195" s="25">
        <f t="shared" ref="P195:P258" si="11">N195*K195</f>
        <v>30841.200000000001</v>
      </c>
      <c r="Q195" s="12">
        <v>1</v>
      </c>
    </row>
    <row r="196" spans="1:17" x14ac:dyDescent="0.25">
      <c r="A196" s="6" t="s">
        <v>13</v>
      </c>
      <c r="B196" s="6" t="s">
        <v>253</v>
      </c>
      <c r="C196" s="6" t="s">
        <v>265</v>
      </c>
      <c r="D196" s="7">
        <v>1228280457</v>
      </c>
      <c r="E196" s="8">
        <v>45059</v>
      </c>
      <c r="F196" s="8">
        <v>45059</v>
      </c>
      <c r="G196" s="6">
        <v>9624668242</v>
      </c>
      <c r="H196" s="7">
        <v>145</v>
      </c>
      <c r="I196" s="9">
        <v>23378.13</v>
      </c>
      <c r="J196" s="8">
        <v>45089</v>
      </c>
      <c r="K196" s="9">
        <v>19162.41</v>
      </c>
      <c r="L196" s="8">
        <v>45064</v>
      </c>
      <c r="M196" s="12">
        <v>-25</v>
      </c>
      <c r="N196" s="12">
        <f t="shared" si="9"/>
        <v>5</v>
      </c>
      <c r="O196" s="14">
        <f t="shared" si="10"/>
        <v>-479060.25</v>
      </c>
      <c r="P196" s="25">
        <f t="shared" si="11"/>
        <v>95812.05</v>
      </c>
      <c r="Q196" s="12">
        <v>2</v>
      </c>
    </row>
    <row r="197" spans="1:17" x14ac:dyDescent="0.25">
      <c r="A197" s="6" t="s">
        <v>13</v>
      </c>
      <c r="B197" s="6" t="s">
        <v>117</v>
      </c>
      <c r="C197" s="6" t="s">
        <v>266</v>
      </c>
      <c r="D197" s="7">
        <v>657860490</v>
      </c>
      <c r="E197" s="8">
        <v>45059</v>
      </c>
      <c r="F197" s="8">
        <v>45059</v>
      </c>
      <c r="G197" s="6">
        <v>9625827176</v>
      </c>
      <c r="H197" s="7" t="s">
        <v>267</v>
      </c>
      <c r="I197" s="9">
        <v>2562</v>
      </c>
      <c r="J197" s="8">
        <v>45089</v>
      </c>
      <c r="K197" s="9">
        <v>2100</v>
      </c>
      <c r="L197" s="8">
        <v>45064</v>
      </c>
      <c r="M197" s="12">
        <v>-25</v>
      </c>
      <c r="N197" s="12">
        <f t="shared" si="9"/>
        <v>5</v>
      </c>
      <c r="O197" s="14">
        <f t="shared" si="10"/>
        <v>-52500</v>
      </c>
      <c r="P197" s="25">
        <f t="shared" si="11"/>
        <v>10500</v>
      </c>
      <c r="Q197" s="12">
        <v>1</v>
      </c>
    </row>
    <row r="198" spans="1:17" x14ac:dyDescent="0.25">
      <c r="A198" s="6" t="s">
        <v>13</v>
      </c>
      <c r="B198" s="6" t="s">
        <v>117</v>
      </c>
      <c r="C198" s="6" t="s">
        <v>48</v>
      </c>
      <c r="D198" s="7">
        <v>937170496</v>
      </c>
      <c r="E198" s="8">
        <v>45061</v>
      </c>
      <c r="F198" s="8">
        <v>45061</v>
      </c>
      <c r="G198" s="6">
        <v>9646542192</v>
      </c>
      <c r="H198" s="7" t="s">
        <v>268</v>
      </c>
      <c r="I198" s="9">
        <v>146.4</v>
      </c>
      <c r="J198" s="8">
        <v>45091</v>
      </c>
      <c r="K198" s="9">
        <v>120</v>
      </c>
      <c r="L198" s="8">
        <v>45065</v>
      </c>
      <c r="M198" s="12">
        <v>-26</v>
      </c>
      <c r="N198" s="12">
        <f t="shared" si="9"/>
        <v>4</v>
      </c>
      <c r="O198" s="14">
        <f t="shared" si="10"/>
        <v>-3120</v>
      </c>
      <c r="P198" s="25">
        <f t="shared" si="11"/>
        <v>480</v>
      </c>
      <c r="Q198" s="12">
        <v>1</v>
      </c>
    </row>
    <row r="199" spans="1:17" x14ac:dyDescent="0.25">
      <c r="A199" s="6" t="s">
        <v>13</v>
      </c>
      <c r="B199" s="6" t="s">
        <v>253</v>
      </c>
      <c r="C199" s="6" t="s">
        <v>266</v>
      </c>
      <c r="D199" s="7">
        <v>657860490</v>
      </c>
      <c r="E199" s="8">
        <v>45064</v>
      </c>
      <c r="F199" s="8">
        <v>45064</v>
      </c>
      <c r="G199" s="6">
        <v>9665877062</v>
      </c>
      <c r="H199" s="7" t="s">
        <v>269</v>
      </c>
      <c r="I199" s="9">
        <v>4894.6400000000003</v>
      </c>
      <c r="J199" s="8">
        <v>45094</v>
      </c>
      <c r="K199" s="9">
        <v>4012</v>
      </c>
      <c r="L199" s="8">
        <v>45075</v>
      </c>
      <c r="M199" s="12">
        <v>-19</v>
      </c>
      <c r="N199" s="12">
        <f t="shared" si="9"/>
        <v>11</v>
      </c>
      <c r="O199" s="14">
        <f t="shared" si="10"/>
        <v>-76228</v>
      </c>
      <c r="P199" s="25">
        <f t="shared" si="11"/>
        <v>44132</v>
      </c>
      <c r="Q199" s="12">
        <v>1</v>
      </c>
    </row>
    <row r="200" spans="1:17" x14ac:dyDescent="0.25">
      <c r="A200" s="6" t="s">
        <v>13</v>
      </c>
      <c r="B200" s="6" t="s">
        <v>253</v>
      </c>
      <c r="C200" s="6" t="s">
        <v>270</v>
      </c>
      <c r="D200" s="7" t="s">
        <v>271</v>
      </c>
      <c r="E200" s="8">
        <v>45069</v>
      </c>
      <c r="F200" s="8">
        <v>45069</v>
      </c>
      <c r="G200" s="6">
        <v>9701979477</v>
      </c>
      <c r="H200" s="7">
        <v>7</v>
      </c>
      <c r="I200" s="9">
        <v>17043.16</v>
      </c>
      <c r="J200" s="8">
        <v>45099</v>
      </c>
      <c r="K200" s="9">
        <v>17043.16</v>
      </c>
      <c r="L200" s="8">
        <v>45085</v>
      </c>
      <c r="M200" s="12">
        <v>-14</v>
      </c>
      <c r="N200" s="12">
        <f t="shared" si="9"/>
        <v>16</v>
      </c>
      <c r="O200" s="14">
        <f t="shared" si="10"/>
        <v>-238604.24</v>
      </c>
      <c r="P200" s="25">
        <f t="shared" si="11"/>
        <v>272690.56</v>
      </c>
      <c r="Q200" s="12">
        <v>1</v>
      </c>
    </row>
    <row r="201" spans="1:17" x14ac:dyDescent="0.25">
      <c r="A201" s="6" t="s">
        <v>13</v>
      </c>
      <c r="B201" s="6" t="s">
        <v>253</v>
      </c>
      <c r="C201" s="6" t="s">
        <v>263</v>
      </c>
      <c r="D201" s="7">
        <v>1444910465</v>
      </c>
      <c r="E201" s="8">
        <v>45070</v>
      </c>
      <c r="F201" s="8">
        <v>45070</v>
      </c>
      <c r="G201" s="6">
        <v>9709043783</v>
      </c>
      <c r="H201" s="7" t="s">
        <v>272</v>
      </c>
      <c r="I201" s="9">
        <v>38256.910000000003</v>
      </c>
      <c r="J201" s="8">
        <v>45100</v>
      </c>
      <c r="K201" s="9">
        <v>31358.12</v>
      </c>
      <c r="L201" s="8">
        <v>45085</v>
      </c>
      <c r="M201" s="12">
        <v>-15</v>
      </c>
      <c r="N201" s="12">
        <f t="shared" si="9"/>
        <v>15</v>
      </c>
      <c r="O201" s="14">
        <f t="shared" si="10"/>
        <v>-470371.8</v>
      </c>
      <c r="P201" s="25">
        <f t="shared" si="11"/>
        <v>470371.8</v>
      </c>
      <c r="Q201" s="12">
        <v>2</v>
      </c>
    </row>
    <row r="202" spans="1:17" x14ac:dyDescent="0.25">
      <c r="A202" s="6" t="s">
        <v>13</v>
      </c>
      <c r="B202" s="6" t="s">
        <v>253</v>
      </c>
      <c r="C202" s="6" t="s">
        <v>151</v>
      </c>
      <c r="D202" s="7">
        <v>1288130212</v>
      </c>
      <c r="E202" s="8">
        <v>45077</v>
      </c>
      <c r="F202" s="8">
        <v>45077</v>
      </c>
      <c r="G202" s="6">
        <v>9749436806</v>
      </c>
      <c r="H202" s="7" t="s">
        <v>273</v>
      </c>
      <c r="I202" s="9">
        <v>169458</v>
      </c>
      <c r="J202" s="8">
        <v>45107</v>
      </c>
      <c r="K202" s="9">
        <v>138900</v>
      </c>
      <c r="L202" s="8">
        <v>45090</v>
      </c>
      <c r="M202" s="12">
        <v>-17</v>
      </c>
      <c r="N202" s="12">
        <f t="shared" si="9"/>
        <v>13</v>
      </c>
      <c r="O202" s="14">
        <f t="shared" si="10"/>
        <v>-2361300</v>
      </c>
      <c r="P202" s="25">
        <f t="shared" si="11"/>
        <v>1805700</v>
      </c>
      <c r="Q202" s="12">
        <v>1</v>
      </c>
    </row>
    <row r="203" spans="1:17" x14ac:dyDescent="0.25">
      <c r="A203" s="6" t="s">
        <v>13</v>
      </c>
      <c r="B203" s="6" t="s">
        <v>117</v>
      </c>
      <c r="C203" s="6" t="s">
        <v>48</v>
      </c>
      <c r="D203" s="7">
        <v>937170496</v>
      </c>
      <c r="E203" s="8">
        <v>45086</v>
      </c>
      <c r="F203" s="8">
        <v>45086</v>
      </c>
      <c r="G203" s="6">
        <v>9795702289</v>
      </c>
      <c r="H203" s="7" t="s">
        <v>274</v>
      </c>
      <c r="I203" s="9">
        <v>323.3</v>
      </c>
      <c r="J203" s="8">
        <v>45146</v>
      </c>
      <c r="K203" s="9">
        <v>265</v>
      </c>
      <c r="L203" s="8">
        <v>45093</v>
      </c>
      <c r="M203" s="12">
        <v>-53</v>
      </c>
      <c r="N203" s="12">
        <f t="shared" si="9"/>
        <v>7</v>
      </c>
      <c r="O203" s="14">
        <f t="shared" si="10"/>
        <v>-14045</v>
      </c>
      <c r="P203" s="25">
        <f t="shared" si="11"/>
        <v>1855</v>
      </c>
      <c r="Q203" s="12">
        <v>1</v>
      </c>
    </row>
    <row r="204" spans="1:17" x14ac:dyDescent="0.25">
      <c r="A204" s="6" t="s">
        <v>13</v>
      </c>
      <c r="B204" s="6" t="s">
        <v>275</v>
      </c>
      <c r="C204" s="6" t="s">
        <v>48</v>
      </c>
      <c r="D204" s="7">
        <v>937170496</v>
      </c>
      <c r="E204" s="8">
        <v>45058</v>
      </c>
      <c r="F204" s="8">
        <v>45058</v>
      </c>
      <c r="G204" s="6">
        <v>9616335290</v>
      </c>
      <c r="H204" s="7" t="s">
        <v>276</v>
      </c>
      <c r="I204" s="9">
        <v>4538.3999999999996</v>
      </c>
      <c r="J204" s="8">
        <v>45118</v>
      </c>
      <c r="K204" s="9">
        <v>3720</v>
      </c>
      <c r="L204" s="8">
        <v>45063</v>
      </c>
      <c r="M204" s="12">
        <v>-55</v>
      </c>
      <c r="N204" s="12">
        <f t="shared" si="9"/>
        <v>5</v>
      </c>
      <c r="O204" s="14">
        <f t="shared" si="10"/>
        <v>-204600</v>
      </c>
      <c r="P204" s="25">
        <f t="shared" si="11"/>
        <v>18600</v>
      </c>
      <c r="Q204" s="12">
        <v>1</v>
      </c>
    </row>
    <row r="205" spans="1:17" x14ac:dyDescent="0.25">
      <c r="A205" s="6" t="s">
        <v>13</v>
      </c>
      <c r="B205" s="6" t="s">
        <v>275</v>
      </c>
      <c r="C205" s="6" t="s">
        <v>277</v>
      </c>
      <c r="D205" s="7">
        <v>4834730485</v>
      </c>
      <c r="E205" s="8">
        <v>45062</v>
      </c>
      <c r="F205" s="8">
        <v>45062</v>
      </c>
      <c r="G205" s="6">
        <v>9647901142</v>
      </c>
      <c r="H205" s="7">
        <v>52</v>
      </c>
      <c r="I205" s="9">
        <v>5856</v>
      </c>
      <c r="J205" s="8">
        <v>45092</v>
      </c>
      <c r="K205" s="9">
        <v>4800</v>
      </c>
      <c r="L205" s="8">
        <v>45064</v>
      </c>
      <c r="M205" s="12">
        <v>-28</v>
      </c>
      <c r="N205" s="12">
        <f t="shared" si="9"/>
        <v>2</v>
      </c>
      <c r="O205" s="14">
        <f t="shared" si="10"/>
        <v>-134400</v>
      </c>
      <c r="P205" s="25">
        <f t="shared" si="11"/>
        <v>9600</v>
      </c>
      <c r="Q205" s="12">
        <v>1</v>
      </c>
    </row>
    <row r="206" spans="1:17" x14ac:dyDescent="0.25">
      <c r="A206" s="6" t="s">
        <v>13</v>
      </c>
      <c r="B206" s="6" t="s">
        <v>275</v>
      </c>
      <c r="C206" s="6" t="s">
        <v>277</v>
      </c>
      <c r="D206" s="7">
        <v>4834730485</v>
      </c>
      <c r="E206" s="8">
        <v>45083</v>
      </c>
      <c r="F206" s="8">
        <v>45083</v>
      </c>
      <c r="G206" s="6">
        <v>9787246017</v>
      </c>
      <c r="H206" s="7">
        <v>58</v>
      </c>
      <c r="I206" s="9">
        <v>2562</v>
      </c>
      <c r="J206" s="8">
        <v>45113</v>
      </c>
      <c r="K206" s="9">
        <v>2100</v>
      </c>
      <c r="L206" s="8">
        <v>45093</v>
      </c>
      <c r="M206" s="12">
        <v>-20</v>
      </c>
      <c r="N206" s="12">
        <f t="shared" si="9"/>
        <v>10</v>
      </c>
      <c r="O206" s="14">
        <f t="shared" si="10"/>
        <v>-42000</v>
      </c>
      <c r="P206" s="25">
        <f t="shared" si="11"/>
        <v>21000</v>
      </c>
      <c r="Q206" s="12">
        <v>1</v>
      </c>
    </row>
    <row r="207" spans="1:17" x14ac:dyDescent="0.25">
      <c r="A207" s="6" t="s">
        <v>13</v>
      </c>
      <c r="B207" s="6" t="s">
        <v>275</v>
      </c>
      <c r="C207" s="6" t="s">
        <v>278</v>
      </c>
      <c r="D207" s="7">
        <v>773690490</v>
      </c>
      <c r="E207" s="8">
        <v>45093</v>
      </c>
      <c r="F207" s="8">
        <v>45093</v>
      </c>
      <c r="G207" s="6">
        <v>9852481062</v>
      </c>
      <c r="H207" s="7" t="s">
        <v>279</v>
      </c>
      <c r="I207" s="9">
        <v>2891.4</v>
      </c>
      <c r="J207" s="8">
        <v>45123</v>
      </c>
      <c r="K207" s="9">
        <v>2370</v>
      </c>
      <c r="L207" s="8">
        <v>45097</v>
      </c>
      <c r="M207" s="12">
        <v>-26</v>
      </c>
      <c r="N207" s="12">
        <f t="shared" si="9"/>
        <v>4</v>
      </c>
      <c r="O207" s="14">
        <f t="shared" si="10"/>
        <v>-61620</v>
      </c>
      <c r="P207" s="25">
        <f t="shared" si="11"/>
        <v>9480</v>
      </c>
      <c r="Q207" s="12">
        <v>2</v>
      </c>
    </row>
    <row r="208" spans="1:17" x14ac:dyDescent="0.25">
      <c r="A208" s="6" t="s">
        <v>13</v>
      </c>
      <c r="B208" s="6" t="s">
        <v>280</v>
      </c>
      <c r="C208" s="6" t="s">
        <v>281</v>
      </c>
      <c r="D208" s="7">
        <v>8261650587</v>
      </c>
      <c r="E208" s="8">
        <v>45015</v>
      </c>
      <c r="F208" s="8">
        <v>45015</v>
      </c>
      <c r="G208" s="6">
        <v>9331771473</v>
      </c>
      <c r="H208" s="7">
        <v>2</v>
      </c>
      <c r="I208" s="9">
        <v>3900</v>
      </c>
      <c r="J208" s="8">
        <v>45045</v>
      </c>
      <c r="K208" s="9">
        <v>3196.72</v>
      </c>
      <c r="L208" s="8">
        <v>45019</v>
      </c>
      <c r="M208" s="12">
        <v>-26</v>
      </c>
      <c r="N208" s="12">
        <f t="shared" si="9"/>
        <v>4</v>
      </c>
      <c r="O208" s="14">
        <f t="shared" si="10"/>
        <v>-83114.720000000001</v>
      </c>
      <c r="P208" s="25">
        <f t="shared" si="11"/>
        <v>12786.88</v>
      </c>
      <c r="Q208" s="12">
        <v>1</v>
      </c>
    </row>
    <row r="209" spans="1:17" x14ac:dyDescent="0.25">
      <c r="A209" s="6" t="s">
        <v>13</v>
      </c>
      <c r="B209" s="6" t="s">
        <v>280</v>
      </c>
      <c r="C209" s="6" t="s">
        <v>282</v>
      </c>
      <c r="D209" s="7" t="s">
        <v>283</v>
      </c>
      <c r="E209" s="8">
        <v>45019</v>
      </c>
      <c r="F209" s="8">
        <v>45019</v>
      </c>
      <c r="G209" s="6">
        <v>9353252352</v>
      </c>
      <c r="H209" s="7" t="s">
        <v>284</v>
      </c>
      <c r="I209" s="9">
        <v>9350</v>
      </c>
      <c r="J209" s="8">
        <v>45077</v>
      </c>
      <c r="K209" s="9">
        <v>8500</v>
      </c>
      <c r="L209" s="8">
        <v>45023</v>
      </c>
      <c r="M209" s="12">
        <v>-54</v>
      </c>
      <c r="N209" s="12">
        <f t="shared" si="9"/>
        <v>4</v>
      </c>
      <c r="O209" s="14">
        <f t="shared" si="10"/>
        <v>-459000</v>
      </c>
      <c r="P209" s="25">
        <f t="shared" si="11"/>
        <v>34000</v>
      </c>
      <c r="Q209" s="12">
        <v>1</v>
      </c>
    </row>
    <row r="210" spans="1:17" x14ac:dyDescent="0.25">
      <c r="A210" s="6" t="s">
        <v>13</v>
      </c>
      <c r="B210" s="6" t="s">
        <v>280</v>
      </c>
      <c r="C210" s="6" t="s">
        <v>285</v>
      </c>
      <c r="D210" s="7">
        <v>1629840495</v>
      </c>
      <c r="E210" s="8">
        <v>45030</v>
      </c>
      <c r="F210" s="8">
        <v>45030</v>
      </c>
      <c r="G210" s="6">
        <v>9428020649</v>
      </c>
      <c r="H210" s="7">
        <v>23</v>
      </c>
      <c r="I210" s="9">
        <v>935</v>
      </c>
      <c r="J210" s="8">
        <v>45060</v>
      </c>
      <c r="K210" s="9">
        <v>850</v>
      </c>
      <c r="L210" s="8">
        <v>45048</v>
      </c>
      <c r="M210" s="12">
        <v>-12</v>
      </c>
      <c r="N210" s="12">
        <f t="shared" si="9"/>
        <v>18</v>
      </c>
      <c r="O210" s="14">
        <f t="shared" si="10"/>
        <v>-10200</v>
      </c>
      <c r="P210" s="25">
        <f t="shared" si="11"/>
        <v>15300</v>
      </c>
      <c r="Q210" s="12">
        <v>1</v>
      </c>
    </row>
    <row r="211" spans="1:17" x14ac:dyDescent="0.25">
      <c r="A211" s="6" t="s">
        <v>13</v>
      </c>
      <c r="B211" s="6" t="s">
        <v>280</v>
      </c>
      <c r="C211" s="6" t="s">
        <v>286</v>
      </c>
      <c r="D211" s="7">
        <v>937910503</v>
      </c>
      <c r="E211" s="8">
        <v>45049</v>
      </c>
      <c r="F211" s="8">
        <v>45049</v>
      </c>
      <c r="G211" s="6">
        <v>9555091710</v>
      </c>
      <c r="H211" s="7">
        <v>18</v>
      </c>
      <c r="I211" s="9">
        <v>7320</v>
      </c>
      <c r="J211" s="8">
        <v>45079</v>
      </c>
      <c r="K211" s="9">
        <v>6000</v>
      </c>
      <c r="L211" s="8">
        <v>45055</v>
      </c>
      <c r="M211" s="12">
        <v>-24</v>
      </c>
      <c r="N211" s="12">
        <f t="shared" si="9"/>
        <v>6</v>
      </c>
      <c r="O211" s="14">
        <f t="shared" si="10"/>
        <v>-144000</v>
      </c>
      <c r="P211" s="25">
        <f t="shared" si="11"/>
        <v>36000</v>
      </c>
      <c r="Q211" s="12">
        <v>1</v>
      </c>
    </row>
    <row r="212" spans="1:17" x14ac:dyDescent="0.25">
      <c r="A212" s="6" t="s">
        <v>13</v>
      </c>
      <c r="B212" s="6" t="s">
        <v>280</v>
      </c>
      <c r="C212" s="6" t="s">
        <v>282</v>
      </c>
      <c r="D212" s="7" t="s">
        <v>283</v>
      </c>
      <c r="E212" s="8">
        <v>45054</v>
      </c>
      <c r="F212" s="8">
        <v>45054</v>
      </c>
      <c r="G212" s="6">
        <v>9590221502</v>
      </c>
      <c r="H212" s="7" t="s">
        <v>70</v>
      </c>
      <c r="I212" s="9">
        <v>6255.45</v>
      </c>
      <c r="J212" s="8">
        <v>45107</v>
      </c>
      <c r="K212" s="9">
        <v>5686.77</v>
      </c>
      <c r="L212" s="8">
        <v>45056</v>
      </c>
      <c r="M212" s="12">
        <v>-51</v>
      </c>
      <c r="N212" s="12">
        <f t="shared" si="9"/>
        <v>2</v>
      </c>
      <c r="O212" s="14">
        <f t="shared" si="10"/>
        <v>-290025.27</v>
      </c>
      <c r="P212" s="25">
        <f t="shared" si="11"/>
        <v>11373.54</v>
      </c>
      <c r="Q212" s="12">
        <v>1</v>
      </c>
    </row>
    <row r="213" spans="1:17" x14ac:dyDescent="0.25">
      <c r="A213" s="6" t="s">
        <v>13</v>
      </c>
      <c r="B213" s="6" t="s">
        <v>280</v>
      </c>
      <c r="C213" s="6" t="s">
        <v>68</v>
      </c>
      <c r="D213" s="7">
        <v>1334410493</v>
      </c>
      <c r="E213" s="8">
        <v>45061</v>
      </c>
      <c r="F213" s="8">
        <v>45061</v>
      </c>
      <c r="G213" s="6">
        <v>9644800513</v>
      </c>
      <c r="H213" s="7">
        <v>18</v>
      </c>
      <c r="I213" s="9">
        <v>29158</v>
      </c>
      <c r="J213" s="8">
        <v>45121</v>
      </c>
      <c r="K213" s="9">
        <v>23900</v>
      </c>
      <c r="L213" s="8">
        <v>45075</v>
      </c>
      <c r="M213" s="12">
        <v>-46</v>
      </c>
      <c r="N213" s="12">
        <f t="shared" si="9"/>
        <v>14</v>
      </c>
      <c r="O213" s="14">
        <f t="shared" si="10"/>
        <v>-1099400</v>
      </c>
      <c r="P213" s="25">
        <f t="shared" si="11"/>
        <v>334600</v>
      </c>
      <c r="Q213" s="12">
        <v>1</v>
      </c>
    </row>
    <row r="214" spans="1:17" x14ac:dyDescent="0.25">
      <c r="A214" s="6" t="s">
        <v>13</v>
      </c>
      <c r="B214" s="6" t="s">
        <v>280</v>
      </c>
      <c r="C214" s="6" t="s">
        <v>68</v>
      </c>
      <c r="D214" s="7">
        <v>1334410493</v>
      </c>
      <c r="E214" s="8">
        <v>45065</v>
      </c>
      <c r="F214" s="8">
        <v>45065</v>
      </c>
      <c r="G214" s="6">
        <v>9671818282</v>
      </c>
      <c r="H214" s="7">
        <v>19</v>
      </c>
      <c r="I214" s="9">
        <v>29339.43</v>
      </c>
      <c r="J214" s="8">
        <v>45125</v>
      </c>
      <c r="K214" s="9">
        <v>24048.71</v>
      </c>
      <c r="L214" s="8">
        <v>45075</v>
      </c>
      <c r="M214" s="12">
        <v>-50</v>
      </c>
      <c r="N214" s="12">
        <f t="shared" si="9"/>
        <v>10</v>
      </c>
      <c r="O214" s="14">
        <f t="shared" si="10"/>
        <v>-1202435.5</v>
      </c>
      <c r="P214" s="25">
        <f t="shared" si="11"/>
        <v>240487.09999999998</v>
      </c>
      <c r="Q214" s="12">
        <v>1</v>
      </c>
    </row>
    <row r="215" spans="1:17" x14ac:dyDescent="0.25">
      <c r="A215" s="6" t="s">
        <v>13</v>
      </c>
      <c r="B215" s="6" t="s">
        <v>280</v>
      </c>
      <c r="C215" s="6" t="s">
        <v>285</v>
      </c>
      <c r="D215" s="7">
        <v>1629840495</v>
      </c>
      <c r="E215" s="8">
        <v>45070</v>
      </c>
      <c r="F215" s="8">
        <v>45070</v>
      </c>
      <c r="G215" s="6">
        <v>9706403506</v>
      </c>
      <c r="H215" s="7">
        <v>68</v>
      </c>
      <c r="I215" s="9">
        <v>935</v>
      </c>
      <c r="J215" s="8">
        <v>45100</v>
      </c>
      <c r="K215" s="9">
        <v>850</v>
      </c>
      <c r="L215" s="8">
        <v>45078</v>
      </c>
      <c r="M215" s="12">
        <v>-22</v>
      </c>
      <c r="N215" s="12">
        <f t="shared" si="9"/>
        <v>8</v>
      </c>
      <c r="O215" s="14">
        <f t="shared" si="10"/>
        <v>-18700</v>
      </c>
      <c r="P215" s="25">
        <f t="shared" si="11"/>
        <v>6800</v>
      </c>
      <c r="Q215" s="12">
        <v>1</v>
      </c>
    </row>
    <row r="216" spans="1:17" x14ac:dyDescent="0.25">
      <c r="A216" s="6" t="s">
        <v>13</v>
      </c>
      <c r="B216" s="6" t="s">
        <v>280</v>
      </c>
      <c r="C216" s="6" t="s">
        <v>287</v>
      </c>
      <c r="D216" s="7">
        <v>1922510464</v>
      </c>
      <c r="E216" s="8">
        <v>45075</v>
      </c>
      <c r="F216" s="8">
        <v>45075</v>
      </c>
      <c r="G216" s="6">
        <v>9729352111</v>
      </c>
      <c r="H216" s="7" t="s">
        <v>288</v>
      </c>
      <c r="I216" s="9">
        <v>4450</v>
      </c>
      <c r="J216" s="8">
        <v>45105</v>
      </c>
      <c r="K216" s="9">
        <v>3647.54</v>
      </c>
      <c r="L216" s="8">
        <v>45078</v>
      </c>
      <c r="M216" s="12">
        <v>-27</v>
      </c>
      <c r="N216" s="12">
        <f t="shared" si="9"/>
        <v>3</v>
      </c>
      <c r="O216" s="14">
        <f t="shared" si="10"/>
        <v>-98483.58</v>
      </c>
      <c r="P216" s="25">
        <f t="shared" si="11"/>
        <v>10942.619999999999</v>
      </c>
      <c r="Q216" s="12">
        <v>1</v>
      </c>
    </row>
    <row r="217" spans="1:17" x14ac:dyDescent="0.25">
      <c r="A217" s="6" t="s">
        <v>13</v>
      </c>
      <c r="B217" s="6" t="s">
        <v>280</v>
      </c>
      <c r="C217" s="6" t="s">
        <v>289</v>
      </c>
      <c r="D217" s="7">
        <v>2176491203</v>
      </c>
      <c r="E217" s="8">
        <v>45076</v>
      </c>
      <c r="F217" s="8">
        <v>45076</v>
      </c>
      <c r="G217" s="6">
        <v>9737794209</v>
      </c>
      <c r="H217" s="7" t="s">
        <v>290</v>
      </c>
      <c r="I217" s="9">
        <v>5856</v>
      </c>
      <c r="J217" s="8">
        <v>45106</v>
      </c>
      <c r="K217" s="9">
        <v>4800</v>
      </c>
      <c r="L217" s="8">
        <v>45082</v>
      </c>
      <c r="M217" s="12">
        <v>-24</v>
      </c>
      <c r="N217" s="12">
        <f t="shared" si="9"/>
        <v>6</v>
      </c>
      <c r="O217" s="14">
        <f t="shared" si="10"/>
        <v>-115200</v>
      </c>
      <c r="P217" s="25">
        <f t="shared" si="11"/>
        <v>28800</v>
      </c>
      <c r="Q217" s="12">
        <v>1</v>
      </c>
    </row>
    <row r="218" spans="1:17" x14ac:dyDescent="0.25">
      <c r="A218" s="6" t="s">
        <v>13</v>
      </c>
      <c r="B218" s="6" t="s">
        <v>280</v>
      </c>
      <c r="C218" s="6" t="s">
        <v>291</v>
      </c>
      <c r="D218" s="7">
        <v>1631290994</v>
      </c>
      <c r="E218" s="8">
        <v>45080</v>
      </c>
      <c r="F218" s="8">
        <v>45080</v>
      </c>
      <c r="G218" s="6">
        <v>9765068869</v>
      </c>
      <c r="H218" s="7">
        <v>25</v>
      </c>
      <c r="I218" s="9">
        <v>28167.360000000001</v>
      </c>
      <c r="J218" s="8">
        <v>45110</v>
      </c>
      <c r="K218" s="9">
        <v>23088</v>
      </c>
      <c r="L218" s="8">
        <v>45091</v>
      </c>
      <c r="M218" s="12">
        <v>-19</v>
      </c>
      <c r="N218" s="12">
        <f t="shared" si="9"/>
        <v>11</v>
      </c>
      <c r="O218" s="14">
        <f t="shared" si="10"/>
        <v>-438672</v>
      </c>
      <c r="P218" s="25">
        <f t="shared" si="11"/>
        <v>253968</v>
      </c>
      <c r="Q218" s="12">
        <v>1</v>
      </c>
    </row>
    <row r="219" spans="1:17" x14ac:dyDescent="0.25">
      <c r="A219" s="6" t="s">
        <v>13</v>
      </c>
      <c r="B219" s="6" t="s">
        <v>292</v>
      </c>
      <c r="C219" s="6" t="s">
        <v>293</v>
      </c>
      <c r="D219" s="7">
        <v>6832931007</v>
      </c>
      <c r="E219" s="8">
        <v>43686</v>
      </c>
      <c r="F219" s="8">
        <v>43686</v>
      </c>
      <c r="G219" s="6">
        <v>1419295657</v>
      </c>
      <c r="H219" s="7" t="s">
        <v>294</v>
      </c>
      <c r="I219" s="9">
        <v>1998.55</v>
      </c>
      <c r="J219" s="8">
        <v>43717</v>
      </c>
      <c r="K219" s="9">
        <v>272.48</v>
      </c>
      <c r="L219" s="8">
        <v>45027</v>
      </c>
      <c r="M219" s="12">
        <v>1310</v>
      </c>
      <c r="N219" s="12">
        <f t="shared" si="9"/>
        <v>1341</v>
      </c>
      <c r="O219" s="14">
        <f t="shared" si="10"/>
        <v>356948.80000000005</v>
      </c>
      <c r="P219" s="25">
        <f t="shared" si="11"/>
        <v>365395.68000000005</v>
      </c>
      <c r="Q219" s="12">
        <v>1</v>
      </c>
    </row>
    <row r="220" spans="1:17" x14ac:dyDescent="0.25">
      <c r="A220" s="6" t="s">
        <v>13</v>
      </c>
      <c r="B220" s="6" t="s">
        <v>292</v>
      </c>
      <c r="C220" s="6" t="s">
        <v>295</v>
      </c>
      <c r="D220" s="7">
        <v>6832931007</v>
      </c>
      <c r="E220" s="8">
        <v>43724</v>
      </c>
      <c r="F220" s="8">
        <v>43724</v>
      </c>
      <c r="G220" s="6">
        <v>1609481593</v>
      </c>
      <c r="H220" s="7" t="s">
        <v>296</v>
      </c>
      <c r="I220" s="9">
        <v>21581.05</v>
      </c>
      <c r="J220" s="8">
        <v>43754</v>
      </c>
      <c r="K220" s="9">
        <v>1633.27</v>
      </c>
      <c r="L220" s="8">
        <v>45027</v>
      </c>
      <c r="M220" s="12">
        <v>36</v>
      </c>
      <c r="N220" s="12">
        <f t="shared" si="9"/>
        <v>1303</v>
      </c>
      <c r="O220" s="14">
        <f t="shared" si="10"/>
        <v>58797.72</v>
      </c>
      <c r="P220" s="25">
        <f t="shared" si="11"/>
        <v>2128150.81</v>
      </c>
      <c r="Q220" s="12">
        <v>1</v>
      </c>
    </row>
    <row r="221" spans="1:17" x14ac:dyDescent="0.25">
      <c r="A221" s="6" t="s">
        <v>13</v>
      </c>
      <c r="B221" s="6" t="s">
        <v>292</v>
      </c>
      <c r="C221" s="6" t="s">
        <v>297</v>
      </c>
      <c r="D221" s="7">
        <v>1177760491</v>
      </c>
      <c r="E221" s="8">
        <v>44993</v>
      </c>
      <c r="F221" s="8">
        <v>44993</v>
      </c>
      <c r="G221" s="6">
        <v>9184223252</v>
      </c>
      <c r="H221" s="7" t="s">
        <v>298</v>
      </c>
      <c r="I221" s="9">
        <v>4250.3599999999997</v>
      </c>
      <c r="J221" s="8">
        <v>45023</v>
      </c>
      <c r="K221" s="9">
        <v>3864.71</v>
      </c>
      <c r="L221" s="8">
        <v>45058</v>
      </c>
      <c r="M221" s="12">
        <v>-24</v>
      </c>
      <c r="N221" s="12">
        <f t="shared" si="9"/>
        <v>65</v>
      </c>
      <c r="O221" s="14">
        <f t="shared" si="10"/>
        <v>-92753.040000000008</v>
      </c>
      <c r="P221" s="25">
        <f t="shared" si="11"/>
        <v>251206.15</v>
      </c>
      <c r="Q221" s="12">
        <v>1</v>
      </c>
    </row>
    <row r="222" spans="1:17" x14ac:dyDescent="0.25">
      <c r="A222" s="6" t="s">
        <v>13</v>
      </c>
      <c r="B222" s="6" t="s">
        <v>292</v>
      </c>
      <c r="C222" s="6" t="s">
        <v>297</v>
      </c>
      <c r="D222" s="7">
        <v>1177760491</v>
      </c>
      <c r="E222" s="8">
        <v>44993</v>
      </c>
      <c r="F222" s="8">
        <v>44993</v>
      </c>
      <c r="G222" s="6">
        <v>9184561552</v>
      </c>
      <c r="H222" s="7" t="s">
        <v>299</v>
      </c>
      <c r="I222" s="9">
        <v>12717.62</v>
      </c>
      <c r="J222" s="8">
        <v>45023</v>
      </c>
      <c r="K222" s="9">
        <v>11561.47</v>
      </c>
      <c r="L222" s="8">
        <v>45058</v>
      </c>
      <c r="M222" s="12">
        <v>-24</v>
      </c>
      <c r="N222" s="12">
        <f t="shared" si="9"/>
        <v>65</v>
      </c>
      <c r="O222" s="14">
        <f t="shared" si="10"/>
        <v>-277475.27999999997</v>
      </c>
      <c r="P222" s="25">
        <f t="shared" si="11"/>
        <v>751495.54999999993</v>
      </c>
      <c r="Q222" s="12">
        <v>1</v>
      </c>
    </row>
    <row r="223" spans="1:17" x14ac:dyDescent="0.25">
      <c r="A223" s="6" t="s">
        <v>13</v>
      </c>
      <c r="B223" s="6" t="s">
        <v>292</v>
      </c>
      <c r="C223" s="6" t="s">
        <v>300</v>
      </c>
      <c r="D223" s="7">
        <v>5344720486</v>
      </c>
      <c r="E223" s="8">
        <v>45005</v>
      </c>
      <c r="F223" s="8">
        <v>45005</v>
      </c>
      <c r="G223" s="6">
        <v>9267865422</v>
      </c>
      <c r="H223" s="7" t="s">
        <v>301</v>
      </c>
      <c r="I223" s="9">
        <v>694.56</v>
      </c>
      <c r="J223" s="8">
        <v>45035</v>
      </c>
      <c r="K223" s="9">
        <v>569.30999999999995</v>
      </c>
      <c r="L223" s="8">
        <v>45021</v>
      </c>
      <c r="M223" s="12">
        <v>-14</v>
      </c>
      <c r="N223" s="12">
        <f t="shared" si="9"/>
        <v>16</v>
      </c>
      <c r="O223" s="14">
        <f t="shared" si="10"/>
        <v>-7970.3399999999992</v>
      </c>
      <c r="P223" s="25">
        <f t="shared" si="11"/>
        <v>9108.9599999999991</v>
      </c>
      <c r="Q223" s="12">
        <v>1</v>
      </c>
    </row>
    <row r="224" spans="1:17" x14ac:dyDescent="0.25">
      <c r="A224" s="6" t="s">
        <v>13</v>
      </c>
      <c r="B224" s="6" t="s">
        <v>292</v>
      </c>
      <c r="C224" s="6" t="s">
        <v>302</v>
      </c>
      <c r="D224" s="7">
        <v>9771701001</v>
      </c>
      <c r="E224" s="8">
        <v>45012</v>
      </c>
      <c r="F224" s="8">
        <v>45012</v>
      </c>
      <c r="G224" s="6">
        <v>9308455652</v>
      </c>
      <c r="H224" s="7" t="s">
        <v>303</v>
      </c>
      <c r="I224" s="9">
        <v>10.98</v>
      </c>
      <c r="J224" s="8">
        <v>45068</v>
      </c>
      <c r="K224" s="9">
        <v>9</v>
      </c>
      <c r="L224" s="8">
        <v>45021</v>
      </c>
      <c r="M224" s="12">
        <v>-47</v>
      </c>
      <c r="N224" s="12">
        <f t="shared" si="9"/>
        <v>9</v>
      </c>
      <c r="O224" s="14">
        <f t="shared" si="10"/>
        <v>-423</v>
      </c>
      <c r="P224" s="25">
        <f t="shared" si="11"/>
        <v>81</v>
      </c>
      <c r="Q224" s="12">
        <v>1</v>
      </c>
    </row>
    <row r="225" spans="1:17" x14ac:dyDescent="0.25">
      <c r="A225" s="6" t="s">
        <v>13</v>
      </c>
      <c r="B225" s="6" t="s">
        <v>292</v>
      </c>
      <c r="C225" s="6" t="s">
        <v>304</v>
      </c>
      <c r="D225" s="7">
        <v>97103880585</v>
      </c>
      <c r="E225" s="8">
        <v>45012</v>
      </c>
      <c r="F225" s="8">
        <v>45012</v>
      </c>
      <c r="G225" s="6">
        <v>9308608009</v>
      </c>
      <c r="H225" s="7">
        <v>1023072349</v>
      </c>
      <c r="I225" s="9">
        <v>70</v>
      </c>
      <c r="J225" s="8">
        <v>45042</v>
      </c>
      <c r="K225" s="9">
        <v>70</v>
      </c>
      <c r="L225" s="8">
        <v>45021</v>
      </c>
      <c r="M225" s="12">
        <v>-21</v>
      </c>
      <c r="N225" s="12">
        <f t="shared" si="9"/>
        <v>9</v>
      </c>
      <c r="O225" s="14">
        <f t="shared" si="10"/>
        <v>-1470</v>
      </c>
      <c r="P225" s="25">
        <f t="shared" si="11"/>
        <v>630</v>
      </c>
      <c r="Q225" s="12">
        <v>1</v>
      </c>
    </row>
    <row r="226" spans="1:17" x14ac:dyDescent="0.25">
      <c r="A226" s="6" t="s">
        <v>13</v>
      </c>
      <c r="B226" s="6" t="s">
        <v>292</v>
      </c>
      <c r="C226" s="6" t="s">
        <v>305</v>
      </c>
      <c r="D226" s="7">
        <v>1219980529</v>
      </c>
      <c r="E226" s="8">
        <v>45013</v>
      </c>
      <c r="F226" s="8">
        <v>45013</v>
      </c>
      <c r="G226" s="6">
        <v>9312171933</v>
      </c>
      <c r="H226" s="7" t="s">
        <v>306</v>
      </c>
      <c r="I226" s="9">
        <v>634.41999999999996</v>
      </c>
      <c r="J226" s="8">
        <v>45043</v>
      </c>
      <c r="K226" s="9">
        <v>604.21</v>
      </c>
      <c r="L226" s="8">
        <v>45021</v>
      </c>
      <c r="M226" s="12">
        <v>-22</v>
      </c>
      <c r="N226" s="12">
        <f t="shared" si="9"/>
        <v>8</v>
      </c>
      <c r="O226" s="14">
        <f t="shared" si="10"/>
        <v>-13292.62</v>
      </c>
      <c r="P226" s="25">
        <f t="shared" si="11"/>
        <v>4833.68</v>
      </c>
      <c r="Q226" s="12">
        <v>1</v>
      </c>
    </row>
    <row r="227" spans="1:17" x14ac:dyDescent="0.25">
      <c r="A227" s="6" t="s">
        <v>13</v>
      </c>
      <c r="B227" s="6" t="s">
        <v>292</v>
      </c>
      <c r="C227" s="6" t="s">
        <v>244</v>
      </c>
      <c r="D227" s="7">
        <v>12883420155</v>
      </c>
      <c r="E227" s="8">
        <v>45013</v>
      </c>
      <c r="F227" s="8">
        <v>45013</v>
      </c>
      <c r="G227" s="6">
        <v>9314086148</v>
      </c>
      <c r="H227" s="7">
        <v>823000088307</v>
      </c>
      <c r="I227" s="9">
        <v>2445.91</v>
      </c>
      <c r="J227" s="8">
        <v>45043</v>
      </c>
      <c r="K227" s="9">
        <v>2004.85</v>
      </c>
      <c r="L227" s="8">
        <v>45021</v>
      </c>
      <c r="M227" s="12">
        <v>-22</v>
      </c>
      <c r="N227" s="12">
        <f t="shared" si="9"/>
        <v>8</v>
      </c>
      <c r="O227" s="14">
        <f t="shared" si="10"/>
        <v>-44106.7</v>
      </c>
      <c r="P227" s="25">
        <f t="shared" si="11"/>
        <v>16038.8</v>
      </c>
      <c r="Q227" s="12">
        <v>1</v>
      </c>
    </row>
    <row r="228" spans="1:17" x14ac:dyDescent="0.25">
      <c r="A228" s="6" t="s">
        <v>13</v>
      </c>
      <c r="B228" s="6" t="s">
        <v>292</v>
      </c>
      <c r="C228" s="6" t="s">
        <v>307</v>
      </c>
      <c r="D228" s="7">
        <v>2221101203</v>
      </c>
      <c r="E228" s="8">
        <v>45015</v>
      </c>
      <c r="F228" s="8">
        <v>45015</v>
      </c>
      <c r="G228" s="6">
        <v>9328069440</v>
      </c>
      <c r="H228" s="7">
        <v>412303750002</v>
      </c>
      <c r="I228" s="9">
        <v>11.07</v>
      </c>
      <c r="J228" s="8">
        <v>45045</v>
      </c>
      <c r="K228" s="9">
        <v>9.83</v>
      </c>
      <c r="L228" s="8">
        <v>45023</v>
      </c>
      <c r="M228" s="12">
        <v>-22</v>
      </c>
      <c r="N228" s="12">
        <f t="shared" si="9"/>
        <v>8</v>
      </c>
      <c r="O228" s="14">
        <f t="shared" si="10"/>
        <v>-216.26</v>
      </c>
      <c r="P228" s="25">
        <f t="shared" si="11"/>
        <v>78.64</v>
      </c>
      <c r="Q228" s="12">
        <v>1</v>
      </c>
    </row>
    <row r="229" spans="1:17" x14ac:dyDescent="0.25">
      <c r="A229" s="6" t="s">
        <v>13</v>
      </c>
      <c r="B229" s="6" t="s">
        <v>292</v>
      </c>
      <c r="C229" s="6" t="s">
        <v>308</v>
      </c>
      <c r="D229" s="7" t="s">
        <v>309</v>
      </c>
      <c r="E229" s="8">
        <v>45015</v>
      </c>
      <c r="F229" s="8">
        <v>45015</v>
      </c>
      <c r="G229" s="6">
        <v>9328242638</v>
      </c>
      <c r="H229" s="7">
        <v>94</v>
      </c>
      <c r="I229" s="9">
        <v>827.48</v>
      </c>
      <c r="J229" s="8">
        <v>45045</v>
      </c>
      <c r="K229" s="9">
        <v>680.42</v>
      </c>
      <c r="L229" s="8">
        <v>45037</v>
      </c>
      <c r="M229" s="12">
        <v>-8</v>
      </c>
      <c r="N229" s="12">
        <f t="shared" si="9"/>
        <v>22</v>
      </c>
      <c r="O229" s="14">
        <f t="shared" si="10"/>
        <v>-5443.36</v>
      </c>
      <c r="P229" s="25">
        <f t="shared" si="11"/>
        <v>14969.24</v>
      </c>
      <c r="Q229" s="12">
        <v>1</v>
      </c>
    </row>
    <row r="230" spans="1:17" x14ac:dyDescent="0.25">
      <c r="A230" s="6" t="s">
        <v>13</v>
      </c>
      <c r="B230" s="6" t="s">
        <v>292</v>
      </c>
      <c r="C230" s="6" t="s">
        <v>310</v>
      </c>
      <c r="D230" s="7">
        <v>9606630961</v>
      </c>
      <c r="E230" s="8">
        <v>45019</v>
      </c>
      <c r="F230" s="8">
        <v>45019</v>
      </c>
      <c r="G230" s="6">
        <v>9352310544</v>
      </c>
      <c r="H230" s="7" t="s">
        <v>311</v>
      </c>
      <c r="I230" s="9">
        <v>16473.259999999998</v>
      </c>
      <c r="J230" s="8">
        <v>45049</v>
      </c>
      <c r="K230" s="9">
        <v>13502.67</v>
      </c>
      <c r="L230" s="8">
        <v>45021</v>
      </c>
      <c r="M230" s="12">
        <v>-28</v>
      </c>
      <c r="N230" s="12">
        <f t="shared" si="9"/>
        <v>2</v>
      </c>
      <c r="O230" s="14">
        <f t="shared" si="10"/>
        <v>-378074.76</v>
      </c>
      <c r="P230" s="25">
        <f t="shared" si="11"/>
        <v>27005.34</v>
      </c>
      <c r="Q230" s="12">
        <v>1</v>
      </c>
    </row>
    <row r="231" spans="1:17" x14ac:dyDescent="0.25">
      <c r="A231" s="6" t="s">
        <v>13</v>
      </c>
      <c r="B231" s="6" t="s">
        <v>292</v>
      </c>
      <c r="C231" s="6" t="s">
        <v>78</v>
      </c>
      <c r="D231" s="7">
        <v>801300492</v>
      </c>
      <c r="E231" s="8">
        <v>45020</v>
      </c>
      <c r="F231" s="8">
        <v>45020</v>
      </c>
      <c r="G231" s="6">
        <v>9355599382</v>
      </c>
      <c r="H231" s="11">
        <v>45262</v>
      </c>
      <c r="I231" s="9">
        <v>390.03</v>
      </c>
      <c r="J231" s="8">
        <v>45050</v>
      </c>
      <c r="K231" s="9">
        <v>319.7</v>
      </c>
      <c r="L231" s="8">
        <v>45023</v>
      </c>
      <c r="M231" s="12">
        <v>-27</v>
      </c>
      <c r="N231" s="12">
        <f t="shared" si="9"/>
        <v>3</v>
      </c>
      <c r="O231" s="14">
        <f t="shared" si="10"/>
        <v>-8631.9</v>
      </c>
      <c r="P231" s="25">
        <f t="shared" si="11"/>
        <v>959.09999999999991</v>
      </c>
      <c r="Q231" s="12">
        <v>1</v>
      </c>
    </row>
    <row r="232" spans="1:17" x14ac:dyDescent="0.25">
      <c r="A232" s="6" t="s">
        <v>13</v>
      </c>
      <c r="B232" s="6" t="s">
        <v>292</v>
      </c>
      <c r="C232" s="6" t="s">
        <v>312</v>
      </c>
      <c r="D232" s="7">
        <v>51570893</v>
      </c>
      <c r="E232" s="8">
        <v>45020</v>
      </c>
      <c r="F232" s="8">
        <v>45020</v>
      </c>
      <c r="G232" s="6">
        <v>9360333201</v>
      </c>
      <c r="H232" s="7">
        <v>9501288323</v>
      </c>
      <c r="I232" s="9">
        <v>6267.73</v>
      </c>
      <c r="J232" s="8">
        <v>45050</v>
      </c>
      <c r="K232" s="9">
        <v>5137.4799999999996</v>
      </c>
      <c r="L232" s="8">
        <v>45043</v>
      </c>
      <c r="M232" s="12">
        <v>-7</v>
      </c>
      <c r="N232" s="12">
        <f t="shared" si="9"/>
        <v>23</v>
      </c>
      <c r="O232" s="14">
        <f t="shared" si="10"/>
        <v>-35962.36</v>
      </c>
      <c r="P232" s="25">
        <f t="shared" si="11"/>
        <v>118162.04</v>
      </c>
      <c r="Q232" s="12">
        <v>1</v>
      </c>
    </row>
    <row r="233" spans="1:17" x14ac:dyDescent="0.25">
      <c r="A233" s="6" t="s">
        <v>13</v>
      </c>
      <c r="B233" s="6" t="s">
        <v>292</v>
      </c>
      <c r="C233" s="6" t="s">
        <v>313</v>
      </c>
      <c r="D233" s="7">
        <v>6832931007</v>
      </c>
      <c r="E233" s="8">
        <v>45021</v>
      </c>
      <c r="F233" s="8">
        <v>45021</v>
      </c>
      <c r="G233" s="6">
        <v>9371298721</v>
      </c>
      <c r="H233" s="7" t="s">
        <v>314</v>
      </c>
      <c r="I233" s="9">
        <v>5.31</v>
      </c>
      <c r="J233" s="8">
        <v>45056</v>
      </c>
      <c r="K233" s="9">
        <v>4.3499999999999996</v>
      </c>
      <c r="L233" s="8">
        <v>45027</v>
      </c>
      <c r="M233" s="12">
        <v>-29</v>
      </c>
      <c r="N233" s="12">
        <f t="shared" si="9"/>
        <v>6</v>
      </c>
      <c r="O233" s="14">
        <f t="shared" si="10"/>
        <v>-126.14999999999999</v>
      </c>
      <c r="P233" s="25">
        <f t="shared" si="11"/>
        <v>26.099999999999998</v>
      </c>
      <c r="Q233" s="12">
        <v>1</v>
      </c>
    </row>
    <row r="234" spans="1:17" x14ac:dyDescent="0.25">
      <c r="A234" s="6" t="s">
        <v>13</v>
      </c>
      <c r="B234" s="6" t="s">
        <v>292</v>
      </c>
      <c r="C234" s="6" t="s">
        <v>313</v>
      </c>
      <c r="D234" s="7">
        <v>6832931007</v>
      </c>
      <c r="E234" s="8">
        <v>45022</v>
      </c>
      <c r="F234" s="8">
        <v>45022</v>
      </c>
      <c r="G234" s="6">
        <v>9373090399</v>
      </c>
      <c r="H234" s="7" t="s">
        <v>315</v>
      </c>
      <c r="I234" s="9">
        <v>1205.6300000000001</v>
      </c>
      <c r="J234" s="8">
        <v>45056</v>
      </c>
      <c r="K234" s="9">
        <v>988.22</v>
      </c>
      <c r="L234" s="8">
        <v>45027</v>
      </c>
      <c r="M234" s="12">
        <v>-29</v>
      </c>
      <c r="N234" s="12">
        <f t="shared" si="9"/>
        <v>5</v>
      </c>
      <c r="O234" s="14">
        <f t="shared" si="10"/>
        <v>-28658.38</v>
      </c>
      <c r="P234" s="25">
        <f t="shared" si="11"/>
        <v>4941.1000000000004</v>
      </c>
      <c r="Q234" s="12">
        <v>1</v>
      </c>
    </row>
    <row r="235" spans="1:17" x14ac:dyDescent="0.25">
      <c r="A235" s="6" t="s">
        <v>13</v>
      </c>
      <c r="B235" s="6" t="s">
        <v>292</v>
      </c>
      <c r="C235" s="6" t="s">
        <v>313</v>
      </c>
      <c r="D235" s="7">
        <v>6832931007</v>
      </c>
      <c r="E235" s="8">
        <v>45021</v>
      </c>
      <c r="F235" s="8">
        <v>45021</v>
      </c>
      <c r="G235" s="6">
        <v>9373090419</v>
      </c>
      <c r="H235" s="7" t="s">
        <v>316</v>
      </c>
      <c r="I235" s="9">
        <v>988.27</v>
      </c>
      <c r="J235" s="8">
        <v>45056</v>
      </c>
      <c r="K235" s="9">
        <v>898.43</v>
      </c>
      <c r="L235" s="8">
        <v>45027</v>
      </c>
      <c r="M235" s="12">
        <v>-29</v>
      </c>
      <c r="N235" s="12">
        <f t="shared" si="9"/>
        <v>6</v>
      </c>
      <c r="O235" s="14">
        <f t="shared" si="10"/>
        <v>-26054.469999999998</v>
      </c>
      <c r="P235" s="25">
        <f t="shared" si="11"/>
        <v>5390.58</v>
      </c>
      <c r="Q235" s="12">
        <v>1</v>
      </c>
    </row>
    <row r="236" spans="1:17" x14ac:dyDescent="0.25">
      <c r="A236" s="6" t="s">
        <v>13</v>
      </c>
      <c r="B236" s="6" t="s">
        <v>292</v>
      </c>
      <c r="C236" s="6" t="s">
        <v>313</v>
      </c>
      <c r="D236" s="7">
        <v>6832931007</v>
      </c>
      <c r="E236" s="8">
        <v>45021</v>
      </c>
      <c r="F236" s="8">
        <v>45021</v>
      </c>
      <c r="G236" s="6">
        <v>9373090437</v>
      </c>
      <c r="H236" s="7" t="s">
        <v>317</v>
      </c>
      <c r="I236" s="9">
        <v>39233.480000000003</v>
      </c>
      <c r="J236" s="8">
        <v>45056</v>
      </c>
      <c r="K236" s="9">
        <v>30406.35</v>
      </c>
      <c r="L236" s="8">
        <v>45027</v>
      </c>
      <c r="M236" s="12">
        <v>-29</v>
      </c>
      <c r="N236" s="12">
        <f t="shared" si="9"/>
        <v>6</v>
      </c>
      <c r="O236" s="14">
        <f t="shared" si="10"/>
        <v>-881784.14999999991</v>
      </c>
      <c r="P236" s="25">
        <f t="shared" si="11"/>
        <v>182438.09999999998</v>
      </c>
      <c r="Q236" s="12">
        <v>1</v>
      </c>
    </row>
    <row r="237" spans="1:17" x14ac:dyDescent="0.25">
      <c r="A237" s="6" t="s">
        <v>13</v>
      </c>
      <c r="B237" s="6" t="s">
        <v>292</v>
      </c>
      <c r="C237" s="6" t="s">
        <v>313</v>
      </c>
      <c r="D237" s="7">
        <v>6832931007</v>
      </c>
      <c r="E237" s="8">
        <v>45022</v>
      </c>
      <c r="F237" s="8">
        <v>45022</v>
      </c>
      <c r="G237" s="6">
        <v>9373090497</v>
      </c>
      <c r="H237" s="7" t="s">
        <v>318</v>
      </c>
      <c r="I237" s="9">
        <v>646.02</v>
      </c>
      <c r="J237" s="8">
        <v>45056</v>
      </c>
      <c r="K237" s="9">
        <v>587.29</v>
      </c>
      <c r="L237" s="8">
        <v>45027</v>
      </c>
      <c r="M237" s="12">
        <v>-29</v>
      </c>
      <c r="N237" s="12">
        <f t="shared" si="9"/>
        <v>5</v>
      </c>
      <c r="O237" s="14">
        <f t="shared" si="10"/>
        <v>-17031.41</v>
      </c>
      <c r="P237" s="25">
        <f t="shared" si="11"/>
        <v>2936.45</v>
      </c>
      <c r="Q237" s="12">
        <v>1</v>
      </c>
    </row>
    <row r="238" spans="1:17" x14ac:dyDescent="0.25">
      <c r="A238" s="6" t="s">
        <v>13</v>
      </c>
      <c r="B238" s="6" t="s">
        <v>292</v>
      </c>
      <c r="C238" s="6" t="s">
        <v>313</v>
      </c>
      <c r="D238" s="7">
        <v>6832931007</v>
      </c>
      <c r="E238" s="8">
        <v>45021</v>
      </c>
      <c r="F238" s="8">
        <v>45021</v>
      </c>
      <c r="G238" s="6">
        <v>9373090534</v>
      </c>
      <c r="H238" s="7" t="s">
        <v>319</v>
      </c>
      <c r="I238" s="9">
        <v>595.95000000000005</v>
      </c>
      <c r="J238" s="8">
        <v>45056</v>
      </c>
      <c r="K238" s="9">
        <v>541.77</v>
      </c>
      <c r="L238" s="8">
        <v>45027</v>
      </c>
      <c r="M238" s="12">
        <v>-29</v>
      </c>
      <c r="N238" s="12">
        <f t="shared" si="9"/>
        <v>6</v>
      </c>
      <c r="O238" s="14">
        <f t="shared" si="10"/>
        <v>-15711.33</v>
      </c>
      <c r="P238" s="25">
        <f t="shared" si="11"/>
        <v>3250.62</v>
      </c>
      <c r="Q238" s="12">
        <v>1</v>
      </c>
    </row>
    <row r="239" spans="1:17" x14ac:dyDescent="0.25">
      <c r="A239" s="6" t="s">
        <v>13</v>
      </c>
      <c r="B239" s="6" t="s">
        <v>292</v>
      </c>
      <c r="C239" s="6" t="s">
        <v>313</v>
      </c>
      <c r="D239" s="7">
        <v>6832931007</v>
      </c>
      <c r="E239" s="8">
        <v>45022</v>
      </c>
      <c r="F239" s="8">
        <v>45022</v>
      </c>
      <c r="G239" s="6">
        <v>9373090551</v>
      </c>
      <c r="H239" s="7" t="s">
        <v>320</v>
      </c>
      <c r="I239" s="9">
        <v>538.67999999999995</v>
      </c>
      <c r="J239" s="8">
        <v>45056</v>
      </c>
      <c r="K239" s="9">
        <v>441.54</v>
      </c>
      <c r="L239" s="8">
        <v>45027</v>
      </c>
      <c r="M239" s="12">
        <v>-29</v>
      </c>
      <c r="N239" s="12">
        <f t="shared" si="9"/>
        <v>5</v>
      </c>
      <c r="O239" s="14">
        <f t="shared" si="10"/>
        <v>-12804.66</v>
      </c>
      <c r="P239" s="25">
        <f t="shared" si="11"/>
        <v>2207.7000000000003</v>
      </c>
      <c r="Q239" s="12">
        <v>1</v>
      </c>
    </row>
    <row r="240" spans="1:17" x14ac:dyDescent="0.25">
      <c r="A240" s="6" t="s">
        <v>13</v>
      </c>
      <c r="B240" s="6" t="s">
        <v>292</v>
      </c>
      <c r="C240" s="6" t="s">
        <v>313</v>
      </c>
      <c r="D240" s="7">
        <v>6832931007</v>
      </c>
      <c r="E240" s="8">
        <v>45021</v>
      </c>
      <c r="F240" s="8">
        <v>45021</v>
      </c>
      <c r="G240" s="6">
        <v>9373090610</v>
      </c>
      <c r="H240" s="7" t="s">
        <v>321</v>
      </c>
      <c r="I240" s="9">
        <v>275.19</v>
      </c>
      <c r="J240" s="8">
        <v>45056</v>
      </c>
      <c r="K240" s="9">
        <v>250.17</v>
      </c>
      <c r="L240" s="8">
        <v>45027</v>
      </c>
      <c r="M240" s="12">
        <v>-29</v>
      </c>
      <c r="N240" s="12">
        <f t="shared" si="9"/>
        <v>6</v>
      </c>
      <c r="O240" s="14">
        <f t="shared" si="10"/>
        <v>-7254.9299999999994</v>
      </c>
      <c r="P240" s="25">
        <f t="shared" si="11"/>
        <v>1501.02</v>
      </c>
      <c r="Q240" s="12">
        <v>1</v>
      </c>
    </row>
    <row r="241" spans="1:17" x14ac:dyDescent="0.25">
      <c r="A241" s="6" t="s">
        <v>13</v>
      </c>
      <c r="B241" s="6" t="s">
        <v>292</v>
      </c>
      <c r="C241" s="6" t="s">
        <v>313</v>
      </c>
      <c r="D241" s="7">
        <v>6832931007</v>
      </c>
      <c r="E241" s="8">
        <v>45021</v>
      </c>
      <c r="F241" s="8">
        <v>45021</v>
      </c>
      <c r="G241" s="6">
        <v>9373090629</v>
      </c>
      <c r="H241" s="7" t="s">
        <v>322</v>
      </c>
      <c r="I241" s="9">
        <v>361.46</v>
      </c>
      <c r="J241" s="8">
        <v>45056</v>
      </c>
      <c r="K241" s="9">
        <v>296.27999999999997</v>
      </c>
      <c r="L241" s="8">
        <v>45027</v>
      </c>
      <c r="M241" s="12">
        <v>-29</v>
      </c>
      <c r="N241" s="12">
        <f t="shared" si="9"/>
        <v>6</v>
      </c>
      <c r="O241" s="14">
        <f t="shared" si="10"/>
        <v>-8592.119999999999</v>
      </c>
      <c r="P241" s="25">
        <f t="shared" si="11"/>
        <v>1777.6799999999998</v>
      </c>
      <c r="Q241" s="12">
        <v>1</v>
      </c>
    </row>
    <row r="242" spans="1:17" x14ac:dyDescent="0.25">
      <c r="A242" s="6" t="s">
        <v>13</v>
      </c>
      <c r="B242" s="6" t="s">
        <v>292</v>
      </c>
      <c r="C242" s="6" t="s">
        <v>313</v>
      </c>
      <c r="D242" s="7">
        <v>6832931007</v>
      </c>
      <c r="E242" s="8">
        <v>45022</v>
      </c>
      <c r="F242" s="8">
        <v>45022</v>
      </c>
      <c r="G242" s="6">
        <v>9373090659</v>
      </c>
      <c r="H242" s="7" t="s">
        <v>323</v>
      </c>
      <c r="I242" s="9">
        <v>81.72</v>
      </c>
      <c r="J242" s="8">
        <v>45056</v>
      </c>
      <c r="K242" s="9">
        <v>66.98</v>
      </c>
      <c r="L242" s="8">
        <v>45027</v>
      </c>
      <c r="M242" s="12">
        <v>-29</v>
      </c>
      <c r="N242" s="12">
        <f t="shared" si="9"/>
        <v>5</v>
      </c>
      <c r="O242" s="14">
        <f t="shared" si="10"/>
        <v>-1942.42</v>
      </c>
      <c r="P242" s="25">
        <f t="shared" si="11"/>
        <v>334.90000000000003</v>
      </c>
      <c r="Q242" s="12">
        <v>1</v>
      </c>
    </row>
    <row r="243" spans="1:17" x14ac:dyDescent="0.25">
      <c r="A243" s="6" t="s">
        <v>13</v>
      </c>
      <c r="B243" s="6" t="s">
        <v>292</v>
      </c>
      <c r="C243" s="6" t="s">
        <v>313</v>
      </c>
      <c r="D243" s="7">
        <v>6832931007</v>
      </c>
      <c r="E243" s="8">
        <v>45022</v>
      </c>
      <c r="F243" s="8">
        <v>45022</v>
      </c>
      <c r="G243" s="6">
        <v>9373090679</v>
      </c>
      <c r="H243" s="7" t="s">
        <v>324</v>
      </c>
      <c r="I243" s="9">
        <v>496.96</v>
      </c>
      <c r="J243" s="8">
        <v>45056</v>
      </c>
      <c r="K243" s="9">
        <v>451.78</v>
      </c>
      <c r="L243" s="8">
        <v>45027</v>
      </c>
      <c r="M243" s="12">
        <v>-29</v>
      </c>
      <c r="N243" s="12">
        <f t="shared" si="9"/>
        <v>5</v>
      </c>
      <c r="O243" s="14">
        <f t="shared" si="10"/>
        <v>-13101.619999999999</v>
      </c>
      <c r="P243" s="25">
        <f t="shared" si="11"/>
        <v>2258.8999999999996</v>
      </c>
      <c r="Q243" s="12">
        <v>1</v>
      </c>
    </row>
    <row r="244" spans="1:17" x14ac:dyDescent="0.25">
      <c r="A244" s="6" t="s">
        <v>13</v>
      </c>
      <c r="B244" s="6" t="s">
        <v>292</v>
      </c>
      <c r="C244" s="6" t="s">
        <v>313</v>
      </c>
      <c r="D244" s="7">
        <v>6832931007</v>
      </c>
      <c r="E244" s="8">
        <v>45021</v>
      </c>
      <c r="F244" s="8">
        <v>45021</v>
      </c>
      <c r="G244" s="6">
        <v>9373090720</v>
      </c>
      <c r="H244" s="7" t="s">
        <v>325</v>
      </c>
      <c r="I244" s="9">
        <v>203.69</v>
      </c>
      <c r="J244" s="8">
        <v>45056</v>
      </c>
      <c r="K244" s="9">
        <v>166.96</v>
      </c>
      <c r="L244" s="8">
        <v>45027</v>
      </c>
      <c r="M244" s="12">
        <v>-29</v>
      </c>
      <c r="N244" s="12">
        <f t="shared" si="9"/>
        <v>6</v>
      </c>
      <c r="O244" s="14">
        <f t="shared" si="10"/>
        <v>-4841.84</v>
      </c>
      <c r="P244" s="25">
        <f t="shared" si="11"/>
        <v>1001.76</v>
      </c>
      <c r="Q244" s="12">
        <v>1</v>
      </c>
    </row>
    <row r="245" spans="1:17" x14ac:dyDescent="0.25">
      <c r="A245" s="6" t="s">
        <v>13</v>
      </c>
      <c r="B245" s="6" t="s">
        <v>292</v>
      </c>
      <c r="C245" s="6" t="s">
        <v>313</v>
      </c>
      <c r="D245" s="7">
        <v>6832931007</v>
      </c>
      <c r="E245" s="8">
        <v>45022</v>
      </c>
      <c r="F245" s="8">
        <v>45022</v>
      </c>
      <c r="G245" s="6">
        <v>9373311089</v>
      </c>
      <c r="H245" s="7" t="s">
        <v>326</v>
      </c>
      <c r="I245" s="9">
        <v>421.12</v>
      </c>
      <c r="J245" s="8">
        <v>45056</v>
      </c>
      <c r="K245" s="9">
        <v>345.18</v>
      </c>
      <c r="L245" s="8">
        <v>45027</v>
      </c>
      <c r="M245" s="12">
        <v>-29</v>
      </c>
      <c r="N245" s="12">
        <f t="shared" si="9"/>
        <v>5</v>
      </c>
      <c r="O245" s="14">
        <f t="shared" si="10"/>
        <v>-10010.219999999999</v>
      </c>
      <c r="P245" s="25">
        <f t="shared" si="11"/>
        <v>1725.9</v>
      </c>
      <c r="Q245" s="12">
        <v>1</v>
      </c>
    </row>
    <row r="246" spans="1:17" x14ac:dyDescent="0.25">
      <c r="A246" s="6" t="s">
        <v>13</v>
      </c>
      <c r="B246" s="6" t="s">
        <v>292</v>
      </c>
      <c r="C246" s="6" t="s">
        <v>327</v>
      </c>
      <c r="D246" s="7">
        <v>7516911000</v>
      </c>
      <c r="E246" s="8">
        <v>45022</v>
      </c>
      <c r="F246" s="8">
        <v>45022</v>
      </c>
      <c r="G246" s="6">
        <v>9381890833</v>
      </c>
      <c r="H246" s="7" t="s">
        <v>328</v>
      </c>
      <c r="I246" s="9">
        <v>54.8</v>
      </c>
      <c r="J246" s="8">
        <v>45068</v>
      </c>
      <c r="K246" s="9">
        <v>44.92</v>
      </c>
      <c r="L246" s="8">
        <v>45027</v>
      </c>
      <c r="M246" s="12">
        <v>-41</v>
      </c>
      <c r="N246" s="12">
        <f t="shared" si="9"/>
        <v>5</v>
      </c>
      <c r="O246" s="14">
        <f t="shared" si="10"/>
        <v>-1841.72</v>
      </c>
      <c r="P246" s="25">
        <f t="shared" si="11"/>
        <v>224.60000000000002</v>
      </c>
      <c r="Q246" s="12">
        <v>1</v>
      </c>
    </row>
    <row r="247" spans="1:17" x14ac:dyDescent="0.25">
      <c r="A247" s="6" t="s">
        <v>13</v>
      </c>
      <c r="B247" s="6" t="s">
        <v>292</v>
      </c>
      <c r="C247" s="6" t="s">
        <v>329</v>
      </c>
      <c r="D247" s="7" t="s">
        <v>330</v>
      </c>
      <c r="E247" s="8">
        <v>45027</v>
      </c>
      <c r="F247" s="8">
        <v>45027</v>
      </c>
      <c r="G247" s="6">
        <v>9409077683</v>
      </c>
      <c r="H247" s="7">
        <v>38</v>
      </c>
      <c r="I247" s="9">
        <v>217</v>
      </c>
      <c r="J247" s="8">
        <v>45057</v>
      </c>
      <c r="K247" s="9">
        <v>177.87</v>
      </c>
      <c r="L247" s="8">
        <v>45034</v>
      </c>
      <c r="M247" s="12">
        <v>-23</v>
      </c>
      <c r="N247" s="12">
        <f t="shared" si="9"/>
        <v>7</v>
      </c>
      <c r="O247" s="14">
        <f t="shared" si="10"/>
        <v>-4091.01</v>
      </c>
      <c r="P247" s="25">
        <f t="shared" si="11"/>
        <v>1245.0900000000001</v>
      </c>
      <c r="Q247" s="12">
        <v>1</v>
      </c>
    </row>
    <row r="248" spans="1:17" x14ac:dyDescent="0.25">
      <c r="A248" s="6" t="s">
        <v>13</v>
      </c>
      <c r="B248" s="6" t="s">
        <v>292</v>
      </c>
      <c r="C248" s="6" t="s">
        <v>331</v>
      </c>
      <c r="D248" s="7">
        <v>8122660585</v>
      </c>
      <c r="E248" s="8">
        <v>45029</v>
      </c>
      <c r="F248" s="8">
        <v>45029</v>
      </c>
      <c r="G248" s="6">
        <v>9422845581</v>
      </c>
      <c r="H248" s="7" t="s">
        <v>332</v>
      </c>
      <c r="I248" s="9">
        <v>4517.24</v>
      </c>
      <c r="J248" s="8">
        <v>45059</v>
      </c>
      <c r="K248" s="9">
        <v>4343.5</v>
      </c>
      <c r="L248" s="8">
        <v>45037</v>
      </c>
      <c r="M248" s="12">
        <v>-22</v>
      </c>
      <c r="N248" s="12">
        <f t="shared" si="9"/>
        <v>8</v>
      </c>
      <c r="O248" s="14">
        <f t="shared" si="10"/>
        <v>-95557</v>
      </c>
      <c r="P248" s="25">
        <f t="shared" si="11"/>
        <v>34748</v>
      </c>
      <c r="Q248" s="12">
        <v>1</v>
      </c>
    </row>
    <row r="249" spans="1:17" x14ac:dyDescent="0.25">
      <c r="A249" s="6" t="s">
        <v>13</v>
      </c>
      <c r="B249" s="6" t="s">
        <v>292</v>
      </c>
      <c r="C249" s="6" t="s">
        <v>333</v>
      </c>
      <c r="D249" s="7">
        <v>488410010</v>
      </c>
      <c r="E249" s="8">
        <v>45032</v>
      </c>
      <c r="F249" s="8">
        <v>45032</v>
      </c>
      <c r="G249" s="6">
        <v>9445047196</v>
      </c>
      <c r="H249" s="7" t="s">
        <v>334</v>
      </c>
      <c r="I249" s="9">
        <v>1843.85</v>
      </c>
      <c r="J249" s="8">
        <v>45062</v>
      </c>
      <c r="K249" s="9">
        <v>1734.84</v>
      </c>
      <c r="L249" s="8">
        <v>45049</v>
      </c>
      <c r="M249" s="12">
        <v>-13</v>
      </c>
      <c r="N249" s="12">
        <f t="shared" si="9"/>
        <v>17</v>
      </c>
      <c r="O249" s="14">
        <f t="shared" si="10"/>
        <v>-22552.92</v>
      </c>
      <c r="P249" s="25">
        <f t="shared" si="11"/>
        <v>29492.28</v>
      </c>
      <c r="Q249" s="12">
        <v>1</v>
      </c>
    </row>
    <row r="250" spans="1:17" x14ac:dyDescent="0.25">
      <c r="A250" s="6" t="s">
        <v>13</v>
      </c>
      <c r="B250" s="6" t="s">
        <v>292</v>
      </c>
      <c r="C250" s="6" t="s">
        <v>335</v>
      </c>
      <c r="D250" s="7">
        <v>8526440154</v>
      </c>
      <c r="E250" s="8">
        <v>45032</v>
      </c>
      <c r="F250" s="8">
        <v>45032</v>
      </c>
      <c r="G250" s="6">
        <v>9448742556</v>
      </c>
      <c r="H250" s="7">
        <v>5751499083</v>
      </c>
      <c r="I250" s="9">
        <v>46777.31</v>
      </c>
      <c r="J250" s="8">
        <v>45062</v>
      </c>
      <c r="K250" s="9">
        <v>38342.06</v>
      </c>
      <c r="L250" s="8">
        <v>45043</v>
      </c>
      <c r="M250" s="12">
        <v>-19</v>
      </c>
      <c r="N250" s="12">
        <f t="shared" si="9"/>
        <v>11</v>
      </c>
      <c r="O250" s="14">
        <f t="shared" si="10"/>
        <v>-728499.1399999999</v>
      </c>
      <c r="P250" s="25">
        <f t="shared" si="11"/>
        <v>421762.66</v>
      </c>
      <c r="Q250" s="12">
        <v>1</v>
      </c>
    </row>
    <row r="251" spans="1:17" x14ac:dyDescent="0.25">
      <c r="A251" s="6" t="s">
        <v>13</v>
      </c>
      <c r="B251" s="6" t="s">
        <v>292</v>
      </c>
      <c r="C251" s="6" t="s">
        <v>335</v>
      </c>
      <c r="D251" s="7">
        <v>8526440154</v>
      </c>
      <c r="E251" s="8">
        <v>45032</v>
      </c>
      <c r="F251" s="8">
        <v>45032</v>
      </c>
      <c r="G251" s="6">
        <v>9448743478</v>
      </c>
      <c r="H251" s="7">
        <v>5751502832</v>
      </c>
      <c r="I251" s="9">
        <v>994.45</v>
      </c>
      <c r="J251" s="8">
        <v>45062</v>
      </c>
      <c r="K251" s="9">
        <v>815.12</v>
      </c>
      <c r="L251" s="8">
        <v>45043</v>
      </c>
      <c r="M251" s="12">
        <v>-19</v>
      </c>
      <c r="N251" s="12">
        <f t="shared" si="9"/>
        <v>11</v>
      </c>
      <c r="O251" s="14">
        <f t="shared" si="10"/>
        <v>-15487.28</v>
      </c>
      <c r="P251" s="25">
        <f t="shared" si="11"/>
        <v>8966.32</v>
      </c>
      <c r="Q251" s="12">
        <v>1</v>
      </c>
    </row>
    <row r="252" spans="1:17" x14ac:dyDescent="0.25">
      <c r="A252" s="6" t="s">
        <v>13</v>
      </c>
      <c r="B252" s="6" t="s">
        <v>292</v>
      </c>
      <c r="C252" s="6" t="s">
        <v>336</v>
      </c>
      <c r="D252" s="7">
        <v>2616630022</v>
      </c>
      <c r="E252" s="8">
        <v>45033</v>
      </c>
      <c r="F252" s="8">
        <v>45033</v>
      </c>
      <c r="G252" s="6">
        <v>9462880231</v>
      </c>
      <c r="H252" s="7">
        <v>2230040969</v>
      </c>
      <c r="I252" s="9">
        <v>38163.81</v>
      </c>
      <c r="J252" s="8">
        <v>45063</v>
      </c>
      <c r="K252" s="9">
        <v>31281.81</v>
      </c>
      <c r="L252" s="8">
        <v>45043</v>
      </c>
      <c r="M252" s="12">
        <v>-20</v>
      </c>
      <c r="N252" s="12">
        <f t="shared" si="9"/>
        <v>10</v>
      </c>
      <c r="O252" s="14">
        <f t="shared" si="10"/>
        <v>-625636.20000000007</v>
      </c>
      <c r="P252" s="25">
        <f t="shared" si="11"/>
        <v>312818.10000000003</v>
      </c>
      <c r="Q252" s="12">
        <v>1</v>
      </c>
    </row>
    <row r="253" spans="1:17" x14ac:dyDescent="0.25">
      <c r="A253" s="6" t="s">
        <v>13</v>
      </c>
      <c r="B253" s="6" t="s">
        <v>292</v>
      </c>
      <c r="C253" s="6" t="s">
        <v>308</v>
      </c>
      <c r="D253" s="7" t="s">
        <v>309</v>
      </c>
      <c r="E253" s="8">
        <v>45035</v>
      </c>
      <c r="F253" s="8">
        <v>45035</v>
      </c>
      <c r="G253" s="6">
        <v>9474120918</v>
      </c>
      <c r="H253" s="7">
        <v>110</v>
      </c>
      <c r="I253" s="9">
        <v>194.6</v>
      </c>
      <c r="J253" s="8">
        <v>45065</v>
      </c>
      <c r="K253" s="9">
        <v>163.82</v>
      </c>
      <c r="L253" s="8">
        <v>45043</v>
      </c>
      <c r="M253" s="12">
        <v>-22</v>
      </c>
      <c r="N253" s="12">
        <f t="shared" si="9"/>
        <v>8</v>
      </c>
      <c r="O253" s="14">
        <f t="shared" si="10"/>
        <v>-3604.04</v>
      </c>
      <c r="P253" s="25">
        <f t="shared" si="11"/>
        <v>1310.56</v>
      </c>
      <c r="Q253" s="12">
        <v>1</v>
      </c>
    </row>
    <row r="254" spans="1:17" x14ac:dyDescent="0.25">
      <c r="A254" s="6" t="s">
        <v>13</v>
      </c>
      <c r="B254" s="6" t="s">
        <v>292</v>
      </c>
      <c r="C254" s="6" t="s">
        <v>304</v>
      </c>
      <c r="D254" s="7">
        <v>97103880585</v>
      </c>
      <c r="E254" s="8">
        <v>45036</v>
      </c>
      <c r="F254" s="8">
        <v>45036</v>
      </c>
      <c r="G254" s="6">
        <v>9477528378</v>
      </c>
      <c r="H254" s="7">
        <v>1023103186</v>
      </c>
      <c r="I254" s="9">
        <v>82.5</v>
      </c>
      <c r="J254" s="8">
        <v>45066</v>
      </c>
      <c r="K254" s="9">
        <v>82.5</v>
      </c>
      <c r="L254" s="8">
        <v>45043</v>
      </c>
      <c r="M254" s="12">
        <v>-23</v>
      </c>
      <c r="N254" s="12">
        <f t="shared" si="9"/>
        <v>7</v>
      </c>
      <c r="O254" s="14">
        <f t="shared" si="10"/>
        <v>-1897.5</v>
      </c>
      <c r="P254" s="25">
        <f t="shared" si="11"/>
        <v>577.5</v>
      </c>
      <c r="Q254" s="12">
        <v>1</v>
      </c>
    </row>
    <row r="255" spans="1:17" x14ac:dyDescent="0.25">
      <c r="A255" s="6" t="s">
        <v>13</v>
      </c>
      <c r="B255" s="6" t="s">
        <v>292</v>
      </c>
      <c r="C255" s="6" t="s">
        <v>304</v>
      </c>
      <c r="D255" s="7">
        <v>97103880585</v>
      </c>
      <c r="E255" s="8">
        <v>45037</v>
      </c>
      <c r="F255" s="8">
        <v>45037</v>
      </c>
      <c r="G255" s="6">
        <v>9485111192</v>
      </c>
      <c r="H255" s="7">
        <v>1023108043</v>
      </c>
      <c r="I255" s="9">
        <v>925.61</v>
      </c>
      <c r="J255" s="8">
        <v>45067</v>
      </c>
      <c r="K255" s="9">
        <v>925.61</v>
      </c>
      <c r="L255" s="8">
        <v>45049</v>
      </c>
      <c r="M255" s="12">
        <v>-18</v>
      </c>
      <c r="N255" s="12">
        <f t="shared" si="9"/>
        <v>12</v>
      </c>
      <c r="O255" s="14">
        <f t="shared" si="10"/>
        <v>-16660.98</v>
      </c>
      <c r="P255" s="25">
        <f t="shared" si="11"/>
        <v>11107.32</v>
      </c>
      <c r="Q255" s="12">
        <v>1</v>
      </c>
    </row>
    <row r="256" spans="1:17" x14ac:dyDescent="0.25">
      <c r="A256" s="6" t="s">
        <v>13</v>
      </c>
      <c r="B256" s="6" t="s">
        <v>210</v>
      </c>
      <c r="C256" s="6" t="s">
        <v>337</v>
      </c>
      <c r="D256" s="7">
        <v>1913760680</v>
      </c>
      <c r="E256" s="8">
        <v>45036</v>
      </c>
      <c r="F256" s="8">
        <v>45036</v>
      </c>
      <c r="G256" s="6">
        <v>9485579505</v>
      </c>
      <c r="H256" s="7">
        <v>864</v>
      </c>
      <c r="I256" s="9">
        <v>135</v>
      </c>
      <c r="J256" s="8">
        <v>45066</v>
      </c>
      <c r="K256" s="9">
        <v>135</v>
      </c>
      <c r="L256" s="8">
        <v>45051</v>
      </c>
      <c r="M256" s="12">
        <v>-15</v>
      </c>
      <c r="N256" s="12">
        <f t="shared" si="9"/>
        <v>15</v>
      </c>
      <c r="O256" s="14">
        <f t="shared" si="10"/>
        <v>-2025</v>
      </c>
      <c r="P256" s="25">
        <f t="shared" si="11"/>
        <v>2025</v>
      </c>
      <c r="Q256" s="12">
        <v>1</v>
      </c>
    </row>
    <row r="257" spans="1:17" x14ac:dyDescent="0.25">
      <c r="A257" s="6" t="s">
        <v>13</v>
      </c>
      <c r="B257" s="6" t="s">
        <v>292</v>
      </c>
      <c r="C257" s="6" t="s">
        <v>338</v>
      </c>
      <c r="D257" s="7">
        <v>1294780497</v>
      </c>
      <c r="E257" s="8">
        <v>45043</v>
      </c>
      <c r="F257" s="8">
        <v>45043</v>
      </c>
      <c r="G257" s="6">
        <v>9514789464</v>
      </c>
      <c r="H257" s="7">
        <v>944</v>
      </c>
      <c r="I257" s="9">
        <v>1105.5899999999999</v>
      </c>
      <c r="J257" s="8">
        <v>45073</v>
      </c>
      <c r="K257" s="9">
        <v>906.22</v>
      </c>
      <c r="L257" s="8">
        <v>45049</v>
      </c>
      <c r="M257" s="12">
        <v>-24</v>
      </c>
      <c r="N257" s="12">
        <f t="shared" si="9"/>
        <v>6</v>
      </c>
      <c r="O257" s="14">
        <f t="shared" si="10"/>
        <v>-21749.279999999999</v>
      </c>
      <c r="P257" s="25">
        <f t="shared" si="11"/>
        <v>5437.32</v>
      </c>
      <c r="Q257" s="12">
        <v>1</v>
      </c>
    </row>
    <row r="258" spans="1:17" x14ac:dyDescent="0.25">
      <c r="A258" s="6" t="s">
        <v>13</v>
      </c>
      <c r="B258" s="6" t="s">
        <v>292</v>
      </c>
      <c r="C258" s="6" t="s">
        <v>305</v>
      </c>
      <c r="D258" s="7">
        <v>1219980529</v>
      </c>
      <c r="E258" s="8">
        <v>45044</v>
      </c>
      <c r="F258" s="8">
        <v>45044</v>
      </c>
      <c r="G258" s="6">
        <v>9519597660</v>
      </c>
      <c r="H258" s="7" t="s">
        <v>339</v>
      </c>
      <c r="I258" s="9">
        <v>544.37</v>
      </c>
      <c r="J258" s="8">
        <v>45074</v>
      </c>
      <c r="K258" s="9">
        <v>518.45000000000005</v>
      </c>
      <c r="L258" s="8">
        <v>45054</v>
      </c>
      <c r="M258" s="12">
        <v>-20</v>
      </c>
      <c r="N258" s="12">
        <f t="shared" si="9"/>
        <v>10</v>
      </c>
      <c r="O258" s="14">
        <f t="shared" si="10"/>
        <v>-10369</v>
      </c>
      <c r="P258" s="25">
        <f t="shared" si="11"/>
        <v>5184.5</v>
      </c>
      <c r="Q258" s="12">
        <v>1</v>
      </c>
    </row>
    <row r="259" spans="1:17" x14ac:dyDescent="0.25">
      <c r="A259" s="6" t="s">
        <v>13</v>
      </c>
      <c r="B259" s="6" t="s">
        <v>14</v>
      </c>
      <c r="C259" s="6" t="s">
        <v>340</v>
      </c>
      <c r="D259" s="7" t="s">
        <v>341</v>
      </c>
      <c r="E259" s="8">
        <v>45044</v>
      </c>
      <c r="F259" s="8">
        <v>45044</v>
      </c>
      <c r="G259" s="6">
        <v>9524224728</v>
      </c>
      <c r="H259" s="7" t="s">
        <v>342</v>
      </c>
      <c r="I259" s="9">
        <v>762.5</v>
      </c>
      <c r="J259" s="8">
        <v>45104</v>
      </c>
      <c r="K259" s="9">
        <v>625</v>
      </c>
      <c r="L259" s="8">
        <v>45055</v>
      </c>
      <c r="M259" s="12">
        <v>-49</v>
      </c>
      <c r="N259" s="12">
        <f t="shared" ref="N259:N322" si="12">L259-F259</f>
        <v>11</v>
      </c>
      <c r="O259" s="14">
        <f t="shared" ref="O259:O322" si="13">M259*K259</f>
        <v>-30625</v>
      </c>
      <c r="P259" s="25">
        <f t="shared" ref="P259:P322" si="14">N259*K259</f>
        <v>6875</v>
      </c>
      <c r="Q259" s="12">
        <v>1</v>
      </c>
    </row>
    <row r="260" spans="1:17" x14ac:dyDescent="0.25">
      <c r="A260" s="6" t="s">
        <v>13</v>
      </c>
      <c r="B260" s="6" t="s">
        <v>292</v>
      </c>
      <c r="C260" s="6" t="s">
        <v>329</v>
      </c>
      <c r="D260" s="7" t="s">
        <v>330</v>
      </c>
      <c r="E260" s="8">
        <v>45046</v>
      </c>
      <c r="F260" s="8">
        <v>45046</v>
      </c>
      <c r="G260" s="6">
        <v>9538450165</v>
      </c>
      <c r="H260" s="7">
        <v>67</v>
      </c>
      <c r="I260" s="9">
        <v>1782.59</v>
      </c>
      <c r="J260" s="8">
        <v>45076</v>
      </c>
      <c r="K260" s="9">
        <v>1461.14</v>
      </c>
      <c r="L260" s="8">
        <v>45058</v>
      </c>
      <c r="M260" s="12">
        <v>-18</v>
      </c>
      <c r="N260" s="12">
        <f t="shared" si="12"/>
        <v>12</v>
      </c>
      <c r="O260" s="14">
        <f t="shared" si="13"/>
        <v>-26300.52</v>
      </c>
      <c r="P260" s="25">
        <f t="shared" si="14"/>
        <v>17533.68</v>
      </c>
      <c r="Q260" s="12">
        <v>1</v>
      </c>
    </row>
    <row r="261" spans="1:17" x14ac:dyDescent="0.25">
      <c r="A261" s="6" t="s">
        <v>13</v>
      </c>
      <c r="B261" s="6" t="s">
        <v>292</v>
      </c>
      <c r="C261" s="6" t="s">
        <v>312</v>
      </c>
      <c r="D261" s="7">
        <v>51570893</v>
      </c>
      <c r="E261" s="8">
        <v>45050</v>
      </c>
      <c r="F261" s="8">
        <v>45050</v>
      </c>
      <c r="G261" s="6">
        <v>9561389847</v>
      </c>
      <c r="H261" s="7">
        <v>9501362763</v>
      </c>
      <c r="I261" s="9">
        <v>6095.89</v>
      </c>
      <c r="J261" s="8">
        <v>45080</v>
      </c>
      <c r="K261" s="9">
        <v>4996.63</v>
      </c>
      <c r="L261" s="8">
        <v>45075</v>
      </c>
      <c r="M261" s="12">
        <v>-1</v>
      </c>
      <c r="N261" s="12">
        <f t="shared" si="12"/>
        <v>25</v>
      </c>
      <c r="O261" s="14">
        <f t="shared" si="13"/>
        <v>-4996.63</v>
      </c>
      <c r="P261" s="25">
        <f t="shared" si="14"/>
        <v>124915.75</v>
      </c>
      <c r="Q261" s="12">
        <v>1</v>
      </c>
    </row>
    <row r="262" spans="1:17" x14ac:dyDescent="0.25">
      <c r="A262" s="6" t="s">
        <v>13</v>
      </c>
      <c r="B262" s="6" t="s">
        <v>292</v>
      </c>
      <c r="C262" s="6" t="s">
        <v>343</v>
      </c>
      <c r="D262" s="7">
        <v>1228620496</v>
      </c>
      <c r="E262" s="8">
        <v>45050</v>
      </c>
      <c r="F262" s="8">
        <v>45050</v>
      </c>
      <c r="G262" s="6">
        <v>9566167014</v>
      </c>
      <c r="H262" s="7">
        <v>54</v>
      </c>
      <c r="I262" s="9">
        <v>4049.3</v>
      </c>
      <c r="J262" s="8">
        <v>45080</v>
      </c>
      <c r="K262" s="9">
        <v>3319.1</v>
      </c>
      <c r="L262" s="8">
        <v>45055</v>
      </c>
      <c r="M262" s="12">
        <v>-25</v>
      </c>
      <c r="N262" s="12">
        <f t="shared" si="12"/>
        <v>5</v>
      </c>
      <c r="O262" s="14">
        <f t="shared" si="13"/>
        <v>-82977.5</v>
      </c>
      <c r="P262" s="25">
        <f t="shared" si="14"/>
        <v>16595.5</v>
      </c>
      <c r="Q262" s="12">
        <v>1</v>
      </c>
    </row>
    <row r="263" spans="1:17" x14ac:dyDescent="0.25">
      <c r="A263" s="6" t="s">
        <v>13</v>
      </c>
      <c r="B263" s="6" t="s">
        <v>292</v>
      </c>
      <c r="C263" s="6" t="s">
        <v>343</v>
      </c>
      <c r="D263" s="7">
        <v>1228620496</v>
      </c>
      <c r="E263" s="8">
        <v>45052</v>
      </c>
      <c r="F263" s="8">
        <v>45052</v>
      </c>
      <c r="G263" s="6">
        <v>9567007948</v>
      </c>
      <c r="H263" s="7">
        <v>55</v>
      </c>
      <c r="I263" s="9">
        <v>1146.68</v>
      </c>
      <c r="J263" s="8">
        <v>45082</v>
      </c>
      <c r="K263" s="9">
        <v>939.9</v>
      </c>
      <c r="L263" s="8">
        <v>45055</v>
      </c>
      <c r="M263" s="12">
        <v>-27</v>
      </c>
      <c r="N263" s="12">
        <f t="shared" si="12"/>
        <v>3</v>
      </c>
      <c r="O263" s="14">
        <f t="shared" si="13"/>
        <v>-25377.3</v>
      </c>
      <c r="P263" s="25">
        <f t="shared" si="14"/>
        <v>2819.7</v>
      </c>
      <c r="Q263" s="12">
        <v>1</v>
      </c>
    </row>
    <row r="264" spans="1:17" x14ac:dyDescent="0.25">
      <c r="A264" s="6" t="s">
        <v>13</v>
      </c>
      <c r="B264" s="6" t="s">
        <v>292</v>
      </c>
      <c r="C264" s="6" t="s">
        <v>310</v>
      </c>
      <c r="D264" s="7">
        <v>9606630961</v>
      </c>
      <c r="E264" s="8">
        <v>45052</v>
      </c>
      <c r="F264" s="8">
        <v>45052</v>
      </c>
      <c r="G264" s="6">
        <v>9571676932</v>
      </c>
      <c r="H264" s="7" t="s">
        <v>344</v>
      </c>
      <c r="I264" s="9">
        <v>16473.259999999998</v>
      </c>
      <c r="J264" s="8">
        <v>45082</v>
      </c>
      <c r="K264" s="9">
        <v>13502.67</v>
      </c>
      <c r="L264" s="8">
        <v>45055</v>
      </c>
      <c r="M264" s="12">
        <v>-27</v>
      </c>
      <c r="N264" s="12">
        <f t="shared" si="12"/>
        <v>3</v>
      </c>
      <c r="O264" s="14">
        <f t="shared" si="13"/>
        <v>-364572.09</v>
      </c>
      <c r="P264" s="25">
        <f t="shared" si="14"/>
        <v>40508.01</v>
      </c>
      <c r="Q264" s="12">
        <v>1</v>
      </c>
    </row>
    <row r="265" spans="1:17" x14ac:dyDescent="0.25">
      <c r="A265" s="6" t="s">
        <v>13</v>
      </c>
      <c r="B265" s="6" t="s">
        <v>292</v>
      </c>
      <c r="C265" s="6" t="s">
        <v>297</v>
      </c>
      <c r="D265" s="7">
        <v>1177760491</v>
      </c>
      <c r="E265" s="8">
        <v>45052</v>
      </c>
      <c r="F265" s="8">
        <v>45052</v>
      </c>
      <c r="G265" s="6">
        <v>9572548757</v>
      </c>
      <c r="H265" s="7" t="s">
        <v>345</v>
      </c>
      <c r="I265" s="9">
        <v>72.08</v>
      </c>
      <c r="J265" s="8">
        <v>45082</v>
      </c>
      <c r="K265" s="9">
        <v>65.540000000000006</v>
      </c>
      <c r="L265" s="8">
        <v>45062</v>
      </c>
      <c r="M265" s="12">
        <v>-20</v>
      </c>
      <c r="N265" s="12">
        <f t="shared" si="12"/>
        <v>10</v>
      </c>
      <c r="O265" s="14">
        <f t="shared" si="13"/>
        <v>-1310.8000000000002</v>
      </c>
      <c r="P265" s="25">
        <f t="shared" si="14"/>
        <v>655.40000000000009</v>
      </c>
      <c r="Q265" s="12">
        <v>1</v>
      </c>
    </row>
    <row r="266" spans="1:17" x14ac:dyDescent="0.25">
      <c r="A266" s="6" t="s">
        <v>13</v>
      </c>
      <c r="B266" s="6" t="s">
        <v>292</v>
      </c>
      <c r="C266" s="6" t="s">
        <v>297</v>
      </c>
      <c r="D266" s="7">
        <v>1177760491</v>
      </c>
      <c r="E266" s="8">
        <v>45052</v>
      </c>
      <c r="F266" s="8">
        <v>45052</v>
      </c>
      <c r="G266" s="6">
        <v>9572548782</v>
      </c>
      <c r="H266" s="7" t="s">
        <v>346</v>
      </c>
      <c r="I266" s="9">
        <v>211.42</v>
      </c>
      <c r="J266" s="8">
        <v>45082</v>
      </c>
      <c r="K266" s="9">
        <v>192.2</v>
      </c>
      <c r="L266" s="8">
        <v>45062</v>
      </c>
      <c r="M266" s="12">
        <v>-20</v>
      </c>
      <c r="N266" s="12">
        <f t="shared" si="12"/>
        <v>10</v>
      </c>
      <c r="O266" s="14">
        <f t="shared" si="13"/>
        <v>-3844</v>
      </c>
      <c r="P266" s="25">
        <f t="shared" si="14"/>
        <v>1922</v>
      </c>
      <c r="Q266" s="12">
        <v>1</v>
      </c>
    </row>
    <row r="267" spans="1:17" x14ac:dyDescent="0.25">
      <c r="A267" s="6" t="s">
        <v>13</v>
      </c>
      <c r="B267" s="6" t="s">
        <v>292</v>
      </c>
      <c r="C267" s="6" t="s">
        <v>297</v>
      </c>
      <c r="D267" s="7">
        <v>1177760491</v>
      </c>
      <c r="E267" s="8">
        <v>45052</v>
      </c>
      <c r="F267" s="8">
        <v>45052</v>
      </c>
      <c r="G267" s="6">
        <v>9572548890</v>
      </c>
      <c r="H267" s="7" t="s">
        <v>347</v>
      </c>
      <c r="I267" s="9">
        <v>149.85</v>
      </c>
      <c r="J267" s="8">
        <v>45082</v>
      </c>
      <c r="K267" s="9">
        <v>136.22999999999999</v>
      </c>
      <c r="L267" s="8">
        <v>45062</v>
      </c>
      <c r="M267" s="12">
        <v>-20</v>
      </c>
      <c r="N267" s="12">
        <f t="shared" si="12"/>
        <v>10</v>
      </c>
      <c r="O267" s="14">
        <f t="shared" si="13"/>
        <v>-2724.6</v>
      </c>
      <c r="P267" s="25">
        <f t="shared" si="14"/>
        <v>1362.3</v>
      </c>
      <c r="Q267" s="12">
        <v>1</v>
      </c>
    </row>
    <row r="268" spans="1:17" x14ac:dyDescent="0.25">
      <c r="A268" s="6" t="s">
        <v>13</v>
      </c>
      <c r="B268" s="6" t="s">
        <v>292</v>
      </c>
      <c r="C268" s="6" t="s">
        <v>297</v>
      </c>
      <c r="D268" s="7">
        <v>1177760491</v>
      </c>
      <c r="E268" s="8">
        <v>45051</v>
      </c>
      <c r="F268" s="8">
        <v>45051</v>
      </c>
      <c r="G268" s="6">
        <v>9572548923</v>
      </c>
      <c r="H268" s="7" t="s">
        <v>348</v>
      </c>
      <c r="I268" s="9">
        <v>1894</v>
      </c>
      <c r="J268" s="8">
        <v>45081</v>
      </c>
      <c r="K268" s="9">
        <v>1744.55</v>
      </c>
      <c r="L268" s="8">
        <v>45062</v>
      </c>
      <c r="M268" s="12">
        <v>-19</v>
      </c>
      <c r="N268" s="12">
        <f t="shared" si="12"/>
        <v>11</v>
      </c>
      <c r="O268" s="14">
        <f t="shared" si="13"/>
        <v>-33146.449999999997</v>
      </c>
      <c r="P268" s="25">
        <f t="shared" si="14"/>
        <v>19190.05</v>
      </c>
      <c r="Q268" s="12">
        <v>1</v>
      </c>
    </row>
    <row r="269" spans="1:17" x14ac:dyDescent="0.25">
      <c r="A269" s="6" t="s">
        <v>13</v>
      </c>
      <c r="B269" s="6" t="s">
        <v>292</v>
      </c>
      <c r="C269" s="6" t="s">
        <v>297</v>
      </c>
      <c r="D269" s="7">
        <v>1177760491</v>
      </c>
      <c r="E269" s="8">
        <v>45052</v>
      </c>
      <c r="F269" s="8">
        <v>45052</v>
      </c>
      <c r="G269" s="6">
        <v>9572548952</v>
      </c>
      <c r="H269" s="7" t="s">
        <v>349</v>
      </c>
      <c r="I269" s="9">
        <v>586.64</v>
      </c>
      <c r="J269" s="8">
        <v>45082</v>
      </c>
      <c r="K269" s="9">
        <v>533.30999999999995</v>
      </c>
      <c r="L269" s="8">
        <v>45062</v>
      </c>
      <c r="M269" s="12">
        <v>-20</v>
      </c>
      <c r="N269" s="12">
        <f t="shared" si="12"/>
        <v>10</v>
      </c>
      <c r="O269" s="14">
        <f t="shared" si="13"/>
        <v>-10666.199999999999</v>
      </c>
      <c r="P269" s="25">
        <f t="shared" si="14"/>
        <v>5333.0999999999995</v>
      </c>
      <c r="Q269" s="12">
        <v>1</v>
      </c>
    </row>
    <row r="270" spans="1:17" x14ac:dyDescent="0.25">
      <c r="A270" s="6" t="s">
        <v>13</v>
      </c>
      <c r="B270" s="6" t="s">
        <v>292</v>
      </c>
      <c r="C270" s="6" t="s">
        <v>297</v>
      </c>
      <c r="D270" s="7">
        <v>1177760491</v>
      </c>
      <c r="E270" s="8">
        <v>45052</v>
      </c>
      <c r="F270" s="8">
        <v>45052</v>
      </c>
      <c r="G270" s="6">
        <v>9572548978</v>
      </c>
      <c r="H270" s="7" t="s">
        <v>350</v>
      </c>
      <c r="I270" s="9">
        <v>22.64</v>
      </c>
      <c r="J270" s="8">
        <v>45082</v>
      </c>
      <c r="K270" s="9">
        <v>20.58</v>
      </c>
      <c r="L270" s="8">
        <v>45062</v>
      </c>
      <c r="M270" s="12">
        <v>-20</v>
      </c>
      <c r="N270" s="12">
        <f t="shared" si="12"/>
        <v>10</v>
      </c>
      <c r="O270" s="14">
        <f t="shared" si="13"/>
        <v>-411.59999999999997</v>
      </c>
      <c r="P270" s="25">
        <f t="shared" si="14"/>
        <v>205.79999999999998</v>
      </c>
      <c r="Q270" s="12">
        <v>1</v>
      </c>
    </row>
    <row r="271" spans="1:17" x14ac:dyDescent="0.25">
      <c r="A271" s="6" t="s">
        <v>13</v>
      </c>
      <c r="B271" s="6" t="s">
        <v>292</v>
      </c>
      <c r="C271" s="6" t="s">
        <v>297</v>
      </c>
      <c r="D271" s="7">
        <v>1177760491</v>
      </c>
      <c r="E271" s="8">
        <v>45052</v>
      </c>
      <c r="F271" s="8">
        <v>45052</v>
      </c>
      <c r="G271" s="6">
        <v>9572549058</v>
      </c>
      <c r="H271" s="7" t="s">
        <v>351</v>
      </c>
      <c r="I271" s="9">
        <v>2577.5</v>
      </c>
      <c r="J271" s="8">
        <v>45082</v>
      </c>
      <c r="K271" s="9">
        <v>2343.1799999999998</v>
      </c>
      <c r="L271" s="8">
        <v>45062</v>
      </c>
      <c r="M271" s="12">
        <v>-20</v>
      </c>
      <c r="N271" s="12">
        <f t="shared" si="12"/>
        <v>10</v>
      </c>
      <c r="O271" s="14">
        <f t="shared" si="13"/>
        <v>-46863.6</v>
      </c>
      <c r="P271" s="25">
        <f t="shared" si="14"/>
        <v>23431.8</v>
      </c>
      <c r="Q271" s="12">
        <v>1</v>
      </c>
    </row>
    <row r="272" spans="1:17" x14ac:dyDescent="0.25">
      <c r="A272" s="6" t="s">
        <v>13</v>
      </c>
      <c r="B272" s="6" t="s">
        <v>292</v>
      </c>
      <c r="C272" s="6" t="s">
        <v>297</v>
      </c>
      <c r="D272" s="7">
        <v>1177760491</v>
      </c>
      <c r="E272" s="8">
        <v>45052</v>
      </c>
      <c r="F272" s="8">
        <v>45052</v>
      </c>
      <c r="G272" s="6">
        <v>9572549184</v>
      </c>
      <c r="H272" s="7" t="s">
        <v>352</v>
      </c>
      <c r="I272" s="9">
        <v>2300.52</v>
      </c>
      <c r="J272" s="8">
        <v>45082</v>
      </c>
      <c r="K272" s="9">
        <v>2091.38</v>
      </c>
      <c r="L272" s="8">
        <v>45062</v>
      </c>
      <c r="M272" s="12">
        <v>-20</v>
      </c>
      <c r="N272" s="12">
        <f t="shared" si="12"/>
        <v>10</v>
      </c>
      <c r="O272" s="14">
        <f t="shared" si="13"/>
        <v>-41827.600000000006</v>
      </c>
      <c r="P272" s="25">
        <f t="shared" si="14"/>
        <v>20913.800000000003</v>
      </c>
      <c r="Q272" s="12">
        <v>1</v>
      </c>
    </row>
    <row r="273" spans="1:17" x14ac:dyDescent="0.25">
      <c r="A273" s="6" t="s">
        <v>13</v>
      </c>
      <c r="B273" s="6" t="s">
        <v>292</v>
      </c>
      <c r="C273" s="6" t="s">
        <v>297</v>
      </c>
      <c r="D273" s="7">
        <v>1177760491</v>
      </c>
      <c r="E273" s="8">
        <v>45051</v>
      </c>
      <c r="F273" s="8">
        <v>45051</v>
      </c>
      <c r="G273" s="6">
        <v>9572549213</v>
      </c>
      <c r="H273" s="7" t="s">
        <v>353</v>
      </c>
      <c r="I273" s="9">
        <v>15.19</v>
      </c>
      <c r="J273" s="8">
        <v>45081</v>
      </c>
      <c r="K273" s="9">
        <v>13.81</v>
      </c>
      <c r="L273" s="8">
        <v>45062</v>
      </c>
      <c r="M273" s="12">
        <v>-19</v>
      </c>
      <c r="N273" s="12">
        <f t="shared" si="12"/>
        <v>11</v>
      </c>
      <c r="O273" s="14">
        <f t="shared" si="13"/>
        <v>-262.39</v>
      </c>
      <c r="P273" s="25">
        <f t="shared" si="14"/>
        <v>151.91</v>
      </c>
      <c r="Q273" s="12">
        <v>1</v>
      </c>
    </row>
    <row r="274" spans="1:17" x14ac:dyDescent="0.25">
      <c r="A274" s="6" t="s">
        <v>13</v>
      </c>
      <c r="B274" s="6" t="s">
        <v>292</v>
      </c>
      <c r="C274" s="6" t="s">
        <v>313</v>
      </c>
      <c r="D274" s="7">
        <v>6832931007</v>
      </c>
      <c r="E274" s="8">
        <v>45054</v>
      </c>
      <c r="F274" s="8">
        <v>45054</v>
      </c>
      <c r="G274" s="6">
        <v>9589971574</v>
      </c>
      <c r="H274" s="7" t="s">
        <v>354</v>
      </c>
      <c r="I274" s="9">
        <v>11.67</v>
      </c>
      <c r="J274" s="8">
        <v>45084</v>
      </c>
      <c r="K274" s="9">
        <v>10.61</v>
      </c>
      <c r="L274" s="8">
        <v>45062</v>
      </c>
      <c r="M274" s="12">
        <v>-22</v>
      </c>
      <c r="N274" s="12">
        <f t="shared" si="12"/>
        <v>8</v>
      </c>
      <c r="O274" s="14">
        <f t="shared" si="13"/>
        <v>-233.42</v>
      </c>
      <c r="P274" s="25">
        <f t="shared" si="14"/>
        <v>84.88</v>
      </c>
      <c r="Q274" s="12">
        <v>1</v>
      </c>
    </row>
    <row r="275" spans="1:17" x14ac:dyDescent="0.25">
      <c r="A275" s="6" t="s">
        <v>13</v>
      </c>
      <c r="B275" s="6" t="s">
        <v>292</v>
      </c>
      <c r="C275" s="6" t="s">
        <v>313</v>
      </c>
      <c r="D275" s="7">
        <v>6832931007</v>
      </c>
      <c r="E275" s="8">
        <v>45054</v>
      </c>
      <c r="F275" s="8">
        <v>45054</v>
      </c>
      <c r="G275" s="6">
        <v>9589971606</v>
      </c>
      <c r="H275" s="7" t="s">
        <v>355</v>
      </c>
      <c r="I275" s="9">
        <v>18.86</v>
      </c>
      <c r="J275" s="8">
        <v>45084</v>
      </c>
      <c r="K275" s="9">
        <v>15.46</v>
      </c>
      <c r="L275" s="8">
        <v>45062</v>
      </c>
      <c r="M275" s="12">
        <v>-22</v>
      </c>
      <c r="N275" s="12">
        <f t="shared" si="12"/>
        <v>8</v>
      </c>
      <c r="O275" s="14">
        <f t="shared" si="13"/>
        <v>-340.12</v>
      </c>
      <c r="P275" s="25">
        <f t="shared" si="14"/>
        <v>123.68</v>
      </c>
      <c r="Q275" s="12">
        <v>1</v>
      </c>
    </row>
    <row r="276" spans="1:17" x14ac:dyDescent="0.25">
      <c r="A276" s="6" t="s">
        <v>13</v>
      </c>
      <c r="B276" s="6" t="s">
        <v>292</v>
      </c>
      <c r="C276" s="6" t="s">
        <v>356</v>
      </c>
      <c r="D276" s="7">
        <v>12878470157</v>
      </c>
      <c r="E276" s="8">
        <v>45055</v>
      </c>
      <c r="F276" s="8">
        <v>45055</v>
      </c>
      <c r="G276" s="6">
        <v>9592643151</v>
      </c>
      <c r="H276" s="7" t="s">
        <v>357</v>
      </c>
      <c r="I276" s="9">
        <v>10456.49</v>
      </c>
      <c r="J276" s="8">
        <v>45085</v>
      </c>
      <c r="K276" s="9">
        <v>8570.89</v>
      </c>
      <c r="L276" s="8">
        <v>45062</v>
      </c>
      <c r="M276" s="12">
        <v>-23</v>
      </c>
      <c r="N276" s="12">
        <f t="shared" si="12"/>
        <v>7</v>
      </c>
      <c r="O276" s="14">
        <f t="shared" si="13"/>
        <v>-197130.46999999997</v>
      </c>
      <c r="P276" s="25">
        <f t="shared" si="14"/>
        <v>59996.229999999996</v>
      </c>
      <c r="Q276" s="12">
        <v>1</v>
      </c>
    </row>
    <row r="277" spans="1:17" x14ac:dyDescent="0.25">
      <c r="A277" s="6" t="s">
        <v>13</v>
      </c>
      <c r="B277" s="6" t="s">
        <v>292</v>
      </c>
      <c r="C277" s="6" t="s">
        <v>356</v>
      </c>
      <c r="D277" s="7">
        <v>12878470157</v>
      </c>
      <c r="E277" s="8">
        <v>45054</v>
      </c>
      <c r="F277" s="8">
        <v>45054</v>
      </c>
      <c r="G277" s="6">
        <v>9592643709</v>
      </c>
      <c r="H277" s="7" t="s">
        <v>358</v>
      </c>
      <c r="I277" s="9">
        <v>21.73</v>
      </c>
      <c r="J277" s="8">
        <v>45084</v>
      </c>
      <c r="K277" s="9">
        <v>17.809999999999999</v>
      </c>
      <c r="L277" s="8">
        <v>45062</v>
      </c>
      <c r="M277" s="12">
        <v>-22</v>
      </c>
      <c r="N277" s="12">
        <f t="shared" si="12"/>
        <v>8</v>
      </c>
      <c r="O277" s="14">
        <f t="shared" si="13"/>
        <v>-391.82</v>
      </c>
      <c r="P277" s="25">
        <f t="shared" si="14"/>
        <v>142.47999999999999</v>
      </c>
      <c r="Q277" s="12">
        <v>1</v>
      </c>
    </row>
    <row r="278" spans="1:17" x14ac:dyDescent="0.25">
      <c r="A278" s="6" t="s">
        <v>13</v>
      </c>
      <c r="B278" s="6" t="s">
        <v>292</v>
      </c>
      <c r="C278" s="6" t="s">
        <v>356</v>
      </c>
      <c r="D278" s="7">
        <v>12878470157</v>
      </c>
      <c r="E278" s="8">
        <v>45055</v>
      </c>
      <c r="F278" s="8">
        <v>45055</v>
      </c>
      <c r="G278" s="6">
        <v>9592647587</v>
      </c>
      <c r="H278" s="7" t="s">
        <v>359</v>
      </c>
      <c r="I278" s="9">
        <v>3654.49</v>
      </c>
      <c r="J278" s="8">
        <v>45085</v>
      </c>
      <c r="K278" s="9">
        <v>2995.48</v>
      </c>
      <c r="L278" s="8">
        <v>45062</v>
      </c>
      <c r="M278" s="12">
        <v>-23</v>
      </c>
      <c r="N278" s="12">
        <f t="shared" si="12"/>
        <v>7</v>
      </c>
      <c r="O278" s="14">
        <f t="shared" si="13"/>
        <v>-68896.039999999994</v>
      </c>
      <c r="P278" s="25">
        <f t="shared" si="14"/>
        <v>20968.36</v>
      </c>
      <c r="Q278" s="12">
        <v>1</v>
      </c>
    </row>
    <row r="279" spans="1:17" x14ac:dyDescent="0.25">
      <c r="A279" s="6" t="s">
        <v>13</v>
      </c>
      <c r="B279" s="6" t="s">
        <v>292</v>
      </c>
      <c r="C279" s="6" t="s">
        <v>356</v>
      </c>
      <c r="D279" s="7">
        <v>12878470157</v>
      </c>
      <c r="E279" s="8">
        <v>45055</v>
      </c>
      <c r="F279" s="8">
        <v>45055</v>
      </c>
      <c r="G279" s="6">
        <v>9592648881</v>
      </c>
      <c r="H279" s="7" t="s">
        <v>360</v>
      </c>
      <c r="I279" s="9">
        <v>101.02</v>
      </c>
      <c r="J279" s="8">
        <v>45085</v>
      </c>
      <c r="K279" s="9">
        <v>82.8</v>
      </c>
      <c r="L279" s="8">
        <v>45062</v>
      </c>
      <c r="M279" s="12">
        <v>-23</v>
      </c>
      <c r="N279" s="12">
        <f t="shared" si="12"/>
        <v>7</v>
      </c>
      <c r="O279" s="14">
        <f t="shared" si="13"/>
        <v>-1904.3999999999999</v>
      </c>
      <c r="P279" s="25">
        <f t="shared" si="14"/>
        <v>579.6</v>
      </c>
      <c r="Q279" s="12">
        <v>1</v>
      </c>
    </row>
    <row r="280" spans="1:17" x14ac:dyDescent="0.25">
      <c r="A280" s="6" t="s">
        <v>13</v>
      </c>
      <c r="B280" s="6" t="s">
        <v>292</v>
      </c>
      <c r="C280" s="6" t="s">
        <v>356</v>
      </c>
      <c r="D280" s="7">
        <v>12878470157</v>
      </c>
      <c r="E280" s="8">
        <v>45055</v>
      </c>
      <c r="F280" s="8">
        <v>45055</v>
      </c>
      <c r="G280" s="6">
        <v>9592651078</v>
      </c>
      <c r="H280" s="7" t="s">
        <v>361</v>
      </c>
      <c r="I280" s="9">
        <v>20.85</v>
      </c>
      <c r="J280" s="8">
        <v>45085</v>
      </c>
      <c r="K280" s="9">
        <v>17.09</v>
      </c>
      <c r="L280" s="8">
        <v>45062</v>
      </c>
      <c r="M280" s="12">
        <v>-23</v>
      </c>
      <c r="N280" s="12">
        <f t="shared" si="12"/>
        <v>7</v>
      </c>
      <c r="O280" s="14">
        <f t="shared" si="13"/>
        <v>-393.07</v>
      </c>
      <c r="P280" s="25">
        <f t="shared" si="14"/>
        <v>119.63</v>
      </c>
      <c r="Q280" s="12">
        <v>1</v>
      </c>
    </row>
    <row r="281" spans="1:17" x14ac:dyDescent="0.25">
      <c r="A281" s="6" t="s">
        <v>13</v>
      </c>
      <c r="B281" s="6" t="s">
        <v>292</v>
      </c>
      <c r="C281" s="6" t="s">
        <v>356</v>
      </c>
      <c r="D281" s="7">
        <v>12878470157</v>
      </c>
      <c r="E281" s="8">
        <v>45055</v>
      </c>
      <c r="F281" s="8">
        <v>45055</v>
      </c>
      <c r="G281" s="6">
        <v>9592652880</v>
      </c>
      <c r="H281" s="7" t="s">
        <v>362</v>
      </c>
      <c r="I281" s="9">
        <v>101.02</v>
      </c>
      <c r="J281" s="8">
        <v>45085</v>
      </c>
      <c r="K281" s="9">
        <v>82.8</v>
      </c>
      <c r="L281" s="8">
        <v>45062</v>
      </c>
      <c r="M281" s="12">
        <v>-23</v>
      </c>
      <c r="N281" s="12">
        <f t="shared" si="12"/>
        <v>7</v>
      </c>
      <c r="O281" s="14">
        <f t="shared" si="13"/>
        <v>-1904.3999999999999</v>
      </c>
      <c r="P281" s="25">
        <f t="shared" si="14"/>
        <v>579.6</v>
      </c>
      <c r="Q281" s="12">
        <v>1</v>
      </c>
    </row>
    <row r="282" spans="1:17" x14ac:dyDescent="0.25">
      <c r="A282" s="6" t="s">
        <v>13</v>
      </c>
      <c r="B282" s="6" t="s">
        <v>292</v>
      </c>
      <c r="C282" s="6" t="s">
        <v>297</v>
      </c>
      <c r="D282" s="7">
        <v>1177760491</v>
      </c>
      <c r="E282" s="8">
        <v>45055</v>
      </c>
      <c r="F282" s="8">
        <v>45055</v>
      </c>
      <c r="G282" s="6">
        <v>9596737292</v>
      </c>
      <c r="H282" s="7" t="s">
        <v>363</v>
      </c>
      <c r="I282" s="9">
        <v>141.69999999999999</v>
      </c>
      <c r="J282" s="8">
        <v>45085</v>
      </c>
      <c r="K282" s="9">
        <v>128.82</v>
      </c>
      <c r="L282" s="8">
        <v>45062</v>
      </c>
      <c r="M282" s="12">
        <v>-23</v>
      </c>
      <c r="N282" s="12">
        <f t="shared" si="12"/>
        <v>7</v>
      </c>
      <c r="O282" s="14">
        <f t="shared" si="13"/>
        <v>-2962.8599999999997</v>
      </c>
      <c r="P282" s="25">
        <f t="shared" si="14"/>
        <v>901.74</v>
      </c>
      <c r="Q282" s="12">
        <v>1</v>
      </c>
    </row>
    <row r="283" spans="1:17" x14ac:dyDescent="0.25">
      <c r="A283" s="6" t="s">
        <v>13</v>
      </c>
      <c r="B283" s="6" t="s">
        <v>292</v>
      </c>
      <c r="C283" s="6" t="s">
        <v>297</v>
      </c>
      <c r="D283" s="7">
        <v>1177760491</v>
      </c>
      <c r="E283" s="8">
        <v>45055</v>
      </c>
      <c r="F283" s="8">
        <v>45055</v>
      </c>
      <c r="G283" s="6">
        <v>9596737419</v>
      </c>
      <c r="H283" s="7" t="s">
        <v>364</v>
      </c>
      <c r="I283" s="9">
        <v>360.38</v>
      </c>
      <c r="J283" s="8">
        <v>45085</v>
      </c>
      <c r="K283" s="9">
        <v>328.1</v>
      </c>
      <c r="L283" s="8">
        <v>45062</v>
      </c>
      <c r="M283" s="12">
        <v>-23</v>
      </c>
      <c r="N283" s="12">
        <f t="shared" si="12"/>
        <v>7</v>
      </c>
      <c r="O283" s="14">
        <f t="shared" si="13"/>
        <v>-7546.3</v>
      </c>
      <c r="P283" s="25">
        <f t="shared" si="14"/>
        <v>2296.7000000000003</v>
      </c>
      <c r="Q283" s="12">
        <v>1</v>
      </c>
    </row>
    <row r="284" spans="1:17" x14ac:dyDescent="0.25">
      <c r="A284" s="6" t="s">
        <v>13</v>
      </c>
      <c r="B284" s="6" t="s">
        <v>292</v>
      </c>
      <c r="C284" s="6" t="s">
        <v>327</v>
      </c>
      <c r="D284" s="7">
        <v>7516911000</v>
      </c>
      <c r="E284" s="8">
        <v>45056</v>
      </c>
      <c r="F284" s="8">
        <v>45056</v>
      </c>
      <c r="G284" s="6">
        <v>9608425634</v>
      </c>
      <c r="H284" s="7" t="s">
        <v>365</v>
      </c>
      <c r="I284" s="9">
        <v>28.11</v>
      </c>
      <c r="J284" s="8">
        <v>45116</v>
      </c>
      <c r="K284" s="9">
        <v>23.04</v>
      </c>
      <c r="L284" s="8">
        <v>45070</v>
      </c>
      <c r="M284" s="12">
        <v>-46</v>
      </c>
      <c r="N284" s="12">
        <f t="shared" si="12"/>
        <v>14</v>
      </c>
      <c r="O284" s="14">
        <f t="shared" si="13"/>
        <v>-1059.8399999999999</v>
      </c>
      <c r="P284" s="25">
        <f t="shared" si="14"/>
        <v>322.56</v>
      </c>
      <c r="Q284" s="12">
        <v>1</v>
      </c>
    </row>
    <row r="285" spans="1:17" x14ac:dyDescent="0.25">
      <c r="A285" s="6" t="s">
        <v>13</v>
      </c>
      <c r="B285" s="6" t="s">
        <v>292</v>
      </c>
      <c r="C285" s="6" t="s">
        <v>302</v>
      </c>
      <c r="D285" s="7">
        <v>9771701001</v>
      </c>
      <c r="E285" s="8">
        <v>45057</v>
      </c>
      <c r="F285" s="8">
        <v>45057</v>
      </c>
      <c r="G285" s="6">
        <v>9608425889</v>
      </c>
      <c r="H285" s="7" t="s">
        <v>366</v>
      </c>
      <c r="I285" s="9">
        <v>10.98</v>
      </c>
      <c r="J285" s="8">
        <v>45117</v>
      </c>
      <c r="K285" s="9">
        <v>9</v>
      </c>
      <c r="L285" s="8">
        <v>45062</v>
      </c>
      <c r="M285" s="12">
        <v>-55</v>
      </c>
      <c r="N285" s="12">
        <f t="shared" si="12"/>
        <v>5</v>
      </c>
      <c r="O285" s="14">
        <f t="shared" si="13"/>
        <v>-495</v>
      </c>
      <c r="P285" s="25">
        <f t="shared" si="14"/>
        <v>45</v>
      </c>
      <c r="Q285" s="12">
        <v>1</v>
      </c>
    </row>
    <row r="286" spans="1:17" x14ac:dyDescent="0.25">
      <c r="A286" s="6" t="s">
        <v>13</v>
      </c>
      <c r="B286" s="6" t="s">
        <v>292</v>
      </c>
      <c r="C286" s="6" t="s">
        <v>327</v>
      </c>
      <c r="D286" s="7">
        <v>7516911000</v>
      </c>
      <c r="E286" s="8">
        <v>45056</v>
      </c>
      <c r="F286" s="8">
        <v>45056</v>
      </c>
      <c r="G286" s="6">
        <v>9608425920</v>
      </c>
      <c r="H286" s="7" t="s">
        <v>367</v>
      </c>
      <c r="I286" s="9">
        <v>44.09</v>
      </c>
      <c r="J286" s="8">
        <v>45116</v>
      </c>
      <c r="K286" s="9">
        <v>36.14</v>
      </c>
      <c r="L286" s="8">
        <v>45070</v>
      </c>
      <c r="M286" s="12">
        <v>-46</v>
      </c>
      <c r="N286" s="12">
        <f t="shared" si="12"/>
        <v>14</v>
      </c>
      <c r="O286" s="14">
        <f t="shared" si="13"/>
        <v>-1662.44</v>
      </c>
      <c r="P286" s="25">
        <f t="shared" si="14"/>
        <v>505.96000000000004</v>
      </c>
      <c r="Q286" s="12">
        <v>1</v>
      </c>
    </row>
    <row r="287" spans="1:17" x14ac:dyDescent="0.25">
      <c r="A287" s="6" t="s">
        <v>13</v>
      </c>
      <c r="B287" s="6" t="s">
        <v>292</v>
      </c>
      <c r="C287" s="6" t="s">
        <v>368</v>
      </c>
      <c r="D287" s="7">
        <v>390310589</v>
      </c>
      <c r="E287" s="8">
        <v>45058</v>
      </c>
      <c r="F287" s="8">
        <v>45058</v>
      </c>
      <c r="G287" s="6">
        <v>9627772725</v>
      </c>
      <c r="H287" s="7" t="s">
        <v>369</v>
      </c>
      <c r="I287" s="9">
        <v>154.85</v>
      </c>
      <c r="J287" s="8">
        <v>45088</v>
      </c>
      <c r="K287" s="9">
        <v>154.85</v>
      </c>
      <c r="L287" s="8">
        <v>45065</v>
      </c>
      <c r="M287" s="12">
        <v>-23</v>
      </c>
      <c r="N287" s="12">
        <f t="shared" si="12"/>
        <v>7</v>
      </c>
      <c r="O287" s="14">
        <f t="shared" si="13"/>
        <v>-3561.5499999999997</v>
      </c>
      <c r="P287" s="25">
        <f t="shared" si="14"/>
        <v>1083.95</v>
      </c>
      <c r="Q287" s="12">
        <v>1</v>
      </c>
    </row>
    <row r="288" spans="1:17" x14ac:dyDescent="0.25">
      <c r="A288" s="6" t="s">
        <v>13</v>
      </c>
      <c r="B288" s="6" t="s">
        <v>292</v>
      </c>
      <c r="C288" s="6" t="s">
        <v>331</v>
      </c>
      <c r="D288" s="7">
        <v>8122660585</v>
      </c>
      <c r="E288" s="8">
        <v>45061</v>
      </c>
      <c r="F288" s="8">
        <v>45061</v>
      </c>
      <c r="G288" s="6">
        <v>9646898396</v>
      </c>
      <c r="H288" s="7" t="s">
        <v>370</v>
      </c>
      <c r="I288" s="9">
        <v>4176.8999999999996</v>
      </c>
      <c r="J288" s="8">
        <v>45091</v>
      </c>
      <c r="K288" s="9">
        <v>4016.25</v>
      </c>
      <c r="L288" s="8">
        <v>45065</v>
      </c>
      <c r="M288" s="12">
        <v>-26</v>
      </c>
      <c r="N288" s="12">
        <f t="shared" si="12"/>
        <v>4</v>
      </c>
      <c r="O288" s="14">
        <f t="shared" si="13"/>
        <v>-104422.5</v>
      </c>
      <c r="P288" s="25">
        <f t="shared" si="14"/>
        <v>16065</v>
      </c>
      <c r="Q288" s="12">
        <v>1</v>
      </c>
    </row>
    <row r="289" spans="1:17" x14ac:dyDescent="0.25">
      <c r="A289" s="6" t="s">
        <v>13</v>
      </c>
      <c r="B289" s="6" t="s">
        <v>292</v>
      </c>
      <c r="C289" s="6" t="s">
        <v>335</v>
      </c>
      <c r="D289" s="7">
        <v>8526440154</v>
      </c>
      <c r="E289" s="8">
        <v>45062</v>
      </c>
      <c r="F289" s="8">
        <v>45062</v>
      </c>
      <c r="G289" s="6">
        <v>9650293675</v>
      </c>
      <c r="H289" s="7">
        <v>5751530698</v>
      </c>
      <c r="I289" s="9">
        <v>35829.06</v>
      </c>
      <c r="J289" s="8">
        <v>45099</v>
      </c>
      <c r="K289" s="9">
        <v>29368.080000000002</v>
      </c>
      <c r="L289" s="8">
        <v>45065</v>
      </c>
      <c r="M289" s="12">
        <v>-34</v>
      </c>
      <c r="N289" s="12">
        <f t="shared" si="12"/>
        <v>3</v>
      </c>
      <c r="O289" s="14">
        <f t="shared" si="13"/>
        <v>-998514.72000000009</v>
      </c>
      <c r="P289" s="25">
        <f t="shared" si="14"/>
        <v>88104.24</v>
      </c>
      <c r="Q289" s="12">
        <v>1</v>
      </c>
    </row>
    <row r="290" spans="1:17" x14ac:dyDescent="0.25">
      <c r="A290" s="6" t="s">
        <v>13</v>
      </c>
      <c r="B290" s="6" t="s">
        <v>292</v>
      </c>
      <c r="C290" s="6" t="s">
        <v>336</v>
      </c>
      <c r="D290" s="7">
        <v>2616630022</v>
      </c>
      <c r="E290" s="8">
        <v>45063</v>
      </c>
      <c r="F290" s="8">
        <v>45063</v>
      </c>
      <c r="G290" s="6">
        <v>9659181841</v>
      </c>
      <c r="H290" s="7">
        <v>2230051865</v>
      </c>
      <c r="I290" s="9">
        <v>25868.32</v>
      </c>
      <c r="J290" s="8">
        <v>45093</v>
      </c>
      <c r="K290" s="9">
        <v>21203.54</v>
      </c>
      <c r="L290" s="8">
        <v>45065</v>
      </c>
      <c r="M290" s="12">
        <v>-28</v>
      </c>
      <c r="N290" s="12">
        <f t="shared" si="12"/>
        <v>2</v>
      </c>
      <c r="O290" s="14">
        <f t="shared" si="13"/>
        <v>-593699.12</v>
      </c>
      <c r="P290" s="25">
        <f t="shared" si="14"/>
        <v>42407.08</v>
      </c>
      <c r="Q290" s="12">
        <v>1</v>
      </c>
    </row>
    <row r="291" spans="1:17" x14ac:dyDescent="0.25">
      <c r="A291" s="6" t="s">
        <v>13</v>
      </c>
      <c r="B291" s="6" t="s">
        <v>292</v>
      </c>
      <c r="C291" s="6" t="s">
        <v>305</v>
      </c>
      <c r="D291" s="7">
        <v>1219980529</v>
      </c>
      <c r="E291" s="8">
        <v>45063</v>
      </c>
      <c r="F291" s="8">
        <v>45063</v>
      </c>
      <c r="G291" s="6">
        <v>9668083210</v>
      </c>
      <c r="H291" s="7" t="s">
        <v>371</v>
      </c>
      <c r="I291" s="9">
        <v>1620.02</v>
      </c>
      <c r="J291" s="8">
        <v>45093</v>
      </c>
      <c r="K291" s="9">
        <v>517.97</v>
      </c>
      <c r="L291" s="8">
        <v>45070</v>
      </c>
      <c r="M291" s="12">
        <v>-23</v>
      </c>
      <c r="N291" s="12">
        <f t="shared" si="12"/>
        <v>7</v>
      </c>
      <c r="O291" s="14">
        <f t="shared" si="13"/>
        <v>-11913.310000000001</v>
      </c>
      <c r="P291" s="25">
        <f t="shared" si="14"/>
        <v>3625.79</v>
      </c>
      <c r="Q291" s="12">
        <v>1</v>
      </c>
    </row>
    <row r="292" spans="1:17" x14ac:dyDescent="0.25">
      <c r="A292" s="6" t="s">
        <v>13</v>
      </c>
      <c r="B292" s="6" t="s">
        <v>292</v>
      </c>
      <c r="C292" s="6" t="s">
        <v>333</v>
      </c>
      <c r="D292" s="7">
        <v>488410010</v>
      </c>
      <c r="E292" s="8">
        <v>45066</v>
      </c>
      <c r="F292" s="8">
        <v>45066</v>
      </c>
      <c r="G292" s="6">
        <v>9681801998</v>
      </c>
      <c r="H292" s="7">
        <v>6820230520001870</v>
      </c>
      <c r="I292" s="9">
        <v>23526.48</v>
      </c>
      <c r="J292" s="8">
        <v>45126</v>
      </c>
      <c r="K292" s="9">
        <v>19284</v>
      </c>
      <c r="L292" s="8">
        <v>45077</v>
      </c>
      <c r="M292" s="12">
        <v>-49</v>
      </c>
      <c r="N292" s="12">
        <f t="shared" si="12"/>
        <v>11</v>
      </c>
      <c r="O292" s="14">
        <f t="shared" si="13"/>
        <v>-944916</v>
      </c>
      <c r="P292" s="25">
        <f t="shared" si="14"/>
        <v>212124</v>
      </c>
      <c r="Q292" s="12">
        <v>1</v>
      </c>
    </row>
    <row r="293" spans="1:17" x14ac:dyDescent="0.25">
      <c r="A293" s="6" t="s">
        <v>13</v>
      </c>
      <c r="B293" s="6" t="s">
        <v>292</v>
      </c>
      <c r="C293" s="6" t="s">
        <v>297</v>
      </c>
      <c r="D293" s="7">
        <v>1177760491</v>
      </c>
      <c r="E293" s="8">
        <v>45065</v>
      </c>
      <c r="F293" s="8">
        <v>45065</v>
      </c>
      <c r="G293" s="6">
        <v>9683939633</v>
      </c>
      <c r="H293" s="7" t="s">
        <v>372</v>
      </c>
      <c r="I293" s="9">
        <v>283.87</v>
      </c>
      <c r="J293" s="8">
        <v>45113</v>
      </c>
      <c r="K293" s="9">
        <v>258.06</v>
      </c>
      <c r="L293" s="8">
        <v>45100</v>
      </c>
      <c r="M293" s="12">
        <v>-13</v>
      </c>
      <c r="N293" s="12">
        <f t="shared" si="12"/>
        <v>35</v>
      </c>
      <c r="O293" s="14">
        <f t="shared" si="13"/>
        <v>-3354.78</v>
      </c>
      <c r="P293" s="25">
        <f t="shared" si="14"/>
        <v>9032.1</v>
      </c>
      <c r="Q293" s="12">
        <v>1</v>
      </c>
    </row>
    <row r="294" spans="1:17" x14ac:dyDescent="0.25">
      <c r="A294" s="6" t="s">
        <v>13</v>
      </c>
      <c r="B294" s="6" t="s">
        <v>292</v>
      </c>
      <c r="C294" s="6" t="s">
        <v>297</v>
      </c>
      <c r="D294" s="7">
        <v>1177760491</v>
      </c>
      <c r="E294" s="8">
        <v>45066</v>
      </c>
      <c r="F294" s="8">
        <v>45066</v>
      </c>
      <c r="G294" s="6">
        <v>9683939676</v>
      </c>
      <c r="H294" s="7" t="s">
        <v>373</v>
      </c>
      <c r="I294" s="9">
        <v>1755.97</v>
      </c>
      <c r="J294" s="8">
        <v>45113</v>
      </c>
      <c r="K294" s="9">
        <v>1463.31</v>
      </c>
      <c r="L294" s="8">
        <v>45100</v>
      </c>
      <c r="M294" s="12">
        <v>-13</v>
      </c>
      <c r="N294" s="12">
        <f t="shared" si="12"/>
        <v>34</v>
      </c>
      <c r="O294" s="14">
        <f t="shared" si="13"/>
        <v>-19023.03</v>
      </c>
      <c r="P294" s="25">
        <f t="shared" si="14"/>
        <v>49752.54</v>
      </c>
      <c r="Q294" s="12">
        <v>1</v>
      </c>
    </row>
    <row r="295" spans="1:17" x14ac:dyDescent="0.25">
      <c r="A295" s="6" t="s">
        <v>13</v>
      </c>
      <c r="B295" s="6" t="s">
        <v>292</v>
      </c>
      <c r="C295" s="6" t="s">
        <v>297</v>
      </c>
      <c r="D295" s="7">
        <v>1177760491</v>
      </c>
      <c r="E295" s="8">
        <v>45065</v>
      </c>
      <c r="F295" s="8">
        <v>45065</v>
      </c>
      <c r="G295" s="6">
        <v>9683939734</v>
      </c>
      <c r="H295" s="7" t="s">
        <v>374</v>
      </c>
      <c r="I295" s="9">
        <v>1462.98</v>
      </c>
      <c r="J295" s="8">
        <v>45113</v>
      </c>
      <c r="K295" s="9">
        <v>1329.98</v>
      </c>
      <c r="L295" s="8">
        <v>45100</v>
      </c>
      <c r="M295" s="12">
        <v>-13</v>
      </c>
      <c r="N295" s="12">
        <f t="shared" si="12"/>
        <v>35</v>
      </c>
      <c r="O295" s="14">
        <f t="shared" si="13"/>
        <v>-17289.740000000002</v>
      </c>
      <c r="P295" s="25">
        <f t="shared" si="14"/>
        <v>46549.3</v>
      </c>
      <c r="Q295" s="12">
        <v>1</v>
      </c>
    </row>
    <row r="296" spans="1:17" x14ac:dyDescent="0.25">
      <c r="A296" s="6" t="s">
        <v>13</v>
      </c>
      <c r="B296" s="6" t="s">
        <v>292</v>
      </c>
      <c r="C296" s="6" t="s">
        <v>297</v>
      </c>
      <c r="D296" s="7">
        <v>1177760491</v>
      </c>
      <c r="E296" s="8">
        <v>45065</v>
      </c>
      <c r="F296" s="8">
        <v>45065</v>
      </c>
      <c r="G296" s="6">
        <v>9683940346</v>
      </c>
      <c r="H296" s="7" t="s">
        <v>375</v>
      </c>
      <c r="I296" s="9">
        <v>1368.28</v>
      </c>
      <c r="J296" s="8">
        <v>45113</v>
      </c>
      <c r="K296" s="9">
        <v>1243.8900000000001</v>
      </c>
      <c r="L296" s="8">
        <v>45100</v>
      </c>
      <c r="M296" s="12">
        <v>-13</v>
      </c>
      <c r="N296" s="12">
        <f t="shared" si="12"/>
        <v>35</v>
      </c>
      <c r="O296" s="14">
        <f t="shared" si="13"/>
        <v>-16170.570000000002</v>
      </c>
      <c r="P296" s="25">
        <f t="shared" si="14"/>
        <v>43536.15</v>
      </c>
      <c r="Q296" s="12">
        <v>1</v>
      </c>
    </row>
    <row r="297" spans="1:17" x14ac:dyDescent="0.25">
      <c r="A297" s="6" t="s">
        <v>13</v>
      </c>
      <c r="B297" s="6" t="s">
        <v>292</v>
      </c>
      <c r="C297" s="6" t="s">
        <v>297</v>
      </c>
      <c r="D297" s="7">
        <v>1177760491</v>
      </c>
      <c r="E297" s="8">
        <v>45066</v>
      </c>
      <c r="F297" s="8">
        <v>45066</v>
      </c>
      <c r="G297" s="6">
        <v>9683940880</v>
      </c>
      <c r="H297" s="7" t="s">
        <v>376</v>
      </c>
      <c r="I297" s="9">
        <v>25.28</v>
      </c>
      <c r="J297" s="8">
        <v>45113</v>
      </c>
      <c r="K297" s="9">
        <v>22.98</v>
      </c>
      <c r="L297" s="8">
        <v>45100</v>
      </c>
      <c r="M297" s="12">
        <v>-13</v>
      </c>
      <c r="N297" s="12">
        <f t="shared" si="12"/>
        <v>34</v>
      </c>
      <c r="O297" s="14">
        <f t="shared" si="13"/>
        <v>-298.74</v>
      </c>
      <c r="P297" s="25">
        <f t="shared" si="14"/>
        <v>781.32</v>
      </c>
      <c r="Q297" s="12">
        <v>1</v>
      </c>
    </row>
    <row r="298" spans="1:17" x14ac:dyDescent="0.25">
      <c r="A298" s="6" t="s">
        <v>13</v>
      </c>
      <c r="B298" s="6" t="s">
        <v>292</v>
      </c>
      <c r="C298" s="6" t="s">
        <v>297</v>
      </c>
      <c r="D298" s="7">
        <v>1177760491</v>
      </c>
      <c r="E298" s="8">
        <v>45066</v>
      </c>
      <c r="F298" s="8">
        <v>45066</v>
      </c>
      <c r="G298" s="6">
        <v>9683941989</v>
      </c>
      <c r="H298" s="7" t="s">
        <v>377</v>
      </c>
      <c r="I298" s="9">
        <v>185.39</v>
      </c>
      <c r="J298" s="8">
        <v>45113</v>
      </c>
      <c r="K298" s="9">
        <v>168.54</v>
      </c>
      <c r="L298" s="8">
        <v>45100</v>
      </c>
      <c r="M298" s="12">
        <v>-13</v>
      </c>
      <c r="N298" s="12">
        <f t="shared" si="12"/>
        <v>34</v>
      </c>
      <c r="O298" s="14">
        <f t="shared" si="13"/>
        <v>-2191.02</v>
      </c>
      <c r="P298" s="25">
        <f t="shared" si="14"/>
        <v>5730.36</v>
      </c>
      <c r="Q298" s="12">
        <v>1</v>
      </c>
    </row>
    <row r="299" spans="1:17" x14ac:dyDescent="0.25">
      <c r="A299" s="6" t="s">
        <v>13</v>
      </c>
      <c r="B299" s="6" t="s">
        <v>292</v>
      </c>
      <c r="C299" s="6" t="s">
        <v>297</v>
      </c>
      <c r="D299" s="7">
        <v>1177760491</v>
      </c>
      <c r="E299" s="8">
        <v>45066</v>
      </c>
      <c r="F299" s="8">
        <v>45066</v>
      </c>
      <c r="G299" s="6">
        <v>9683948669</v>
      </c>
      <c r="H299" s="7" t="s">
        <v>378</v>
      </c>
      <c r="I299" s="9">
        <v>50.48</v>
      </c>
      <c r="J299" s="8">
        <v>45113</v>
      </c>
      <c r="K299" s="9">
        <v>45.91</v>
      </c>
      <c r="L299" s="8">
        <v>45100</v>
      </c>
      <c r="M299" s="12">
        <v>-13</v>
      </c>
      <c r="N299" s="12">
        <f t="shared" si="12"/>
        <v>34</v>
      </c>
      <c r="O299" s="14">
        <f t="shared" si="13"/>
        <v>-596.82999999999993</v>
      </c>
      <c r="P299" s="25">
        <f t="shared" si="14"/>
        <v>1560.9399999999998</v>
      </c>
      <c r="Q299" s="12">
        <v>1</v>
      </c>
    </row>
    <row r="300" spans="1:17" x14ac:dyDescent="0.25">
      <c r="A300" s="6" t="s">
        <v>13</v>
      </c>
      <c r="B300" s="6" t="s">
        <v>292</v>
      </c>
      <c r="C300" s="6" t="s">
        <v>297</v>
      </c>
      <c r="D300" s="7">
        <v>1177760491</v>
      </c>
      <c r="E300" s="8">
        <v>45066</v>
      </c>
      <c r="F300" s="8">
        <v>45066</v>
      </c>
      <c r="G300" s="6">
        <v>9684098291</v>
      </c>
      <c r="H300" s="7" t="s">
        <v>379</v>
      </c>
      <c r="I300" s="9">
        <v>27.59</v>
      </c>
      <c r="J300" s="8">
        <v>45113</v>
      </c>
      <c r="K300" s="9">
        <v>22.99</v>
      </c>
      <c r="L300" s="8">
        <v>45100</v>
      </c>
      <c r="M300" s="12">
        <v>-13</v>
      </c>
      <c r="N300" s="12">
        <f t="shared" si="12"/>
        <v>34</v>
      </c>
      <c r="O300" s="14">
        <f t="shared" si="13"/>
        <v>-298.87</v>
      </c>
      <c r="P300" s="25">
        <f t="shared" si="14"/>
        <v>781.66</v>
      </c>
      <c r="Q300" s="12">
        <v>1</v>
      </c>
    </row>
    <row r="301" spans="1:17" x14ac:dyDescent="0.25">
      <c r="A301" s="6" t="s">
        <v>13</v>
      </c>
      <c r="B301" s="6" t="s">
        <v>292</v>
      </c>
      <c r="C301" s="6" t="s">
        <v>297</v>
      </c>
      <c r="D301" s="7">
        <v>1177760491</v>
      </c>
      <c r="E301" s="8">
        <v>45066</v>
      </c>
      <c r="F301" s="8">
        <v>45066</v>
      </c>
      <c r="G301" s="6">
        <v>9684104853</v>
      </c>
      <c r="H301" s="7" t="s">
        <v>380</v>
      </c>
      <c r="I301" s="9">
        <v>1195.0999999999999</v>
      </c>
      <c r="J301" s="8">
        <v>45113</v>
      </c>
      <c r="K301" s="9">
        <v>1086.45</v>
      </c>
      <c r="L301" s="8">
        <v>45100</v>
      </c>
      <c r="M301" s="12">
        <v>-13</v>
      </c>
      <c r="N301" s="12">
        <f t="shared" si="12"/>
        <v>34</v>
      </c>
      <c r="O301" s="14">
        <f t="shared" si="13"/>
        <v>-14123.85</v>
      </c>
      <c r="P301" s="25">
        <f t="shared" si="14"/>
        <v>36939.300000000003</v>
      </c>
      <c r="Q301" s="12">
        <v>1</v>
      </c>
    </row>
    <row r="302" spans="1:17" x14ac:dyDescent="0.25">
      <c r="A302" s="6" t="s">
        <v>13</v>
      </c>
      <c r="B302" s="6" t="s">
        <v>292</v>
      </c>
      <c r="C302" s="6" t="s">
        <v>297</v>
      </c>
      <c r="D302" s="7">
        <v>1177760491</v>
      </c>
      <c r="E302" s="8">
        <v>45065</v>
      </c>
      <c r="F302" s="8">
        <v>45065</v>
      </c>
      <c r="G302" s="6">
        <v>9684112622</v>
      </c>
      <c r="H302" s="7" t="s">
        <v>381</v>
      </c>
      <c r="I302" s="9">
        <v>123.82</v>
      </c>
      <c r="J302" s="8">
        <v>45113</v>
      </c>
      <c r="K302" s="9">
        <v>112.56</v>
      </c>
      <c r="L302" s="8">
        <v>45100</v>
      </c>
      <c r="M302" s="12">
        <v>-13</v>
      </c>
      <c r="N302" s="12">
        <f t="shared" si="12"/>
        <v>35</v>
      </c>
      <c r="O302" s="14">
        <f t="shared" si="13"/>
        <v>-1463.28</v>
      </c>
      <c r="P302" s="25">
        <f t="shared" si="14"/>
        <v>3939.6</v>
      </c>
      <c r="Q302" s="12">
        <v>1</v>
      </c>
    </row>
    <row r="303" spans="1:17" x14ac:dyDescent="0.25">
      <c r="A303" s="6" t="s">
        <v>13</v>
      </c>
      <c r="B303" s="6" t="s">
        <v>292</v>
      </c>
      <c r="C303" s="6" t="s">
        <v>297</v>
      </c>
      <c r="D303" s="7">
        <v>1177760491</v>
      </c>
      <c r="E303" s="8">
        <v>45066</v>
      </c>
      <c r="F303" s="8">
        <v>45066</v>
      </c>
      <c r="G303" s="6">
        <v>9684148557</v>
      </c>
      <c r="H303" s="7" t="s">
        <v>382</v>
      </c>
      <c r="I303" s="9">
        <v>25.27</v>
      </c>
      <c r="J303" s="8">
        <v>45113</v>
      </c>
      <c r="K303" s="9">
        <v>22.97</v>
      </c>
      <c r="L303" s="8">
        <v>45100</v>
      </c>
      <c r="M303" s="12">
        <v>-13</v>
      </c>
      <c r="N303" s="12">
        <f t="shared" si="12"/>
        <v>34</v>
      </c>
      <c r="O303" s="14">
        <f t="shared" si="13"/>
        <v>-298.61</v>
      </c>
      <c r="P303" s="25">
        <f t="shared" si="14"/>
        <v>780.98</v>
      </c>
      <c r="Q303" s="12">
        <v>1</v>
      </c>
    </row>
    <row r="304" spans="1:17" x14ac:dyDescent="0.25">
      <c r="A304" s="6" t="s">
        <v>13</v>
      </c>
      <c r="B304" s="6" t="s">
        <v>292</v>
      </c>
      <c r="C304" s="6" t="s">
        <v>297</v>
      </c>
      <c r="D304" s="7">
        <v>1177760491</v>
      </c>
      <c r="E304" s="8">
        <v>45066</v>
      </c>
      <c r="F304" s="8">
        <v>45066</v>
      </c>
      <c r="G304" s="6">
        <v>9684269994</v>
      </c>
      <c r="H304" s="7" t="s">
        <v>383</v>
      </c>
      <c r="I304" s="9">
        <v>423.42</v>
      </c>
      <c r="J304" s="8">
        <v>45113</v>
      </c>
      <c r="K304" s="9">
        <v>384.93</v>
      </c>
      <c r="L304" s="8">
        <v>45100</v>
      </c>
      <c r="M304" s="12">
        <v>-13</v>
      </c>
      <c r="N304" s="12">
        <f t="shared" si="12"/>
        <v>34</v>
      </c>
      <c r="O304" s="14">
        <f t="shared" si="13"/>
        <v>-5004.09</v>
      </c>
      <c r="P304" s="25">
        <f t="shared" si="14"/>
        <v>13087.62</v>
      </c>
      <c r="Q304" s="12">
        <v>1</v>
      </c>
    </row>
    <row r="305" spans="1:17" x14ac:dyDescent="0.25">
      <c r="A305" s="6" t="s">
        <v>13</v>
      </c>
      <c r="B305" s="6" t="s">
        <v>292</v>
      </c>
      <c r="C305" s="6" t="s">
        <v>297</v>
      </c>
      <c r="D305" s="7">
        <v>1177760491</v>
      </c>
      <c r="E305" s="8">
        <v>45065</v>
      </c>
      <c r="F305" s="8">
        <v>45065</v>
      </c>
      <c r="G305" s="6">
        <v>9684273947</v>
      </c>
      <c r="H305" s="7" t="s">
        <v>384</v>
      </c>
      <c r="I305" s="9">
        <v>117.11</v>
      </c>
      <c r="J305" s="8">
        <v>45113</v>
      </c>
      <c r="K305" s="9">
        <v>97.59</v>
      </c>
      <c r="L305" s="8">
        <v>45100</v>
      </c>
      <c r="M305" s="12">
        <v>-13</v>
      </c>
      <c r="N305" s="12">
        <f t="shared" si="12"/>
        <v>35</v>
      </c>
      <c r="O305" s="14">
        <f t="shared" si="13"/>
        <v>-1268.67</v>
      </c>
      <c r="P305" s="25">
        <f t="shared" si="14"/>
        <v>3415.65</v>
      </c>
      <c r="Q305" s="12">
        <v>1</v>
      </c>
    </row>
    <row r="306" spans="1:17" x14ac:dyDescent="0.25">
      <c r="A306" s="6" t="s">
        <v>13</v>
      </c>
      <c r="B306" s="6" t="s">
        <v>292</v>
      </c>
      <c r="C306" s="6" t="s">
        <v>297</v>
      </c>
      <c r="D306" s="7">
        <v>1177760491</v>
      </c>
      <c r="E306" s="8">
        <v>45066</v>
      </c>
      <c r="F306" s="8">
        <v>45066</v>
      </c>
      <c r="G306" s="6">
        <v>9684315760</v>
      </c>
      <c r="H306" s="7" t="s">
        <v>385</v>
      </c>
      <c r="I306" s="9">
        <v>7466.74</v>
      </c>
      <c r="J306" s="8">
        <v>45113</v>
      </c>
      <c r="K306" s="9">
        <v>6790.44</v>
      </c>
      <c r="L306" s="8">
        <v>45100</v>
      </c>
      <c r="M306" s="12">
        <v>-13</v>
      </c>
      <c r="N306" s="12">
        <f t="shared" si="12"/>
        <v>34</v>
      </c>
      <c r="O306" s="14">
        <f t="shared" si="13"/>
        <v>-88275.72</v>
      </c>
      <c r="P306" s="25">
        <f t="shared" si="14"/>
        <v>230874.96</v>
      </c>
      <c r="Q306" s="12">
        <v>1</v>
      </c>
    </row>
    <row r="307" spans="1:17" x14ac:dyDescent="0.25">
      <c r="A307" s="6" t="s">
        <v>13</v>
      </c>
      <c r="B307" s="6" t="s">
        <v>292</v>
      </c>
      <c r="C307" s="6" t="s">
        <v>297</v>
      </c>
      <c r="D307" s="7">
        <v>1177760491</v>
      </c>
      <c r="E307" s="8">
        <v>45066</v>
      </c>
      <c r="F307" s="8">
        <v>45066</v>
      </c>
      <c r="G307" s="6">
        <v>9684376458</v>
      </c>
      <c r="H307" s="7" t="s">
        <v>386</v>
      </c>
      <c r="I307" s="9">
        <v>922.71</v>
      </c>
      <c r="J307" s="8">
        <v>45113</v>
      </c>
      <c r="K307" s="9">
        <v>839.44</v>
      </c>
      <c r="L307" s="8">
        <v>45100</v>
      </c>
      <c r="M307" s="12">
        <v>-13</v>
      </c>
      <c r="N307" s="12">
        <f t="shared" si="12"/>
        <v>34</v>
      </c>
      <c r="O307" s="14">
        <f t="shared" si="13"/>
        <v>-10912.720000000001</v>
      </c>
      <c r="P307" s="25">
        <f t="shared" si="14"/>
        <v>28540.960000000003</v>
      </c>
      <c r="Q307" s="12">
        <v>1</v>
      </c>
    </row>
    <row r="308" spans="1:17" x14ac:dyDescent="0.25">
      <c r="A308" s="6" t="s">
        <v>13</v>
      </c>
      <c r="B308" s="6" t="s">
        <v>292</v>
      </c>
      <c r="C308" s="6" t="s">
        <v>297</v>
      </c>
      <c r="D308" s="7">
        <v>1177760491</v>
      </c>
      <c r="E308" s="8">
        <v>45066</v>
      </c>
      <c r="F308" s="8">
        <v>45066</v>
      </c>
      <c r="G308" s="6">
        <v>9684593994</v>
      </c>
      <c r="H308" s="7" t="s">
        <v>387</v>
      </c>
      <c r="I308" s="9">
        <v>177.13</v>
      </c>
      <c r="J308" s="8">
        <v>45113</v>
      </c>
      <c r="K308" s="9">
        <v>161.03</v>
      </c>
      <c r="L308" s="8">
        <v>45100</v>
      </c>
      <c r="M308" s="12">
        <v>-13</v>
      </c>
      <c r="N308" s="12">
        <f t="shared" si="12"/>
        <v>34</v>
      </c>
      <c r="O308" s="14">
        <f t="shared" si="13"/>
        <v>-2093.39</v>
      </c>
      <c r="P308" s="25">
        <f t="shared" si="14"/>
        <v>5475.02</v>
      </c>
      <c r="Q308" s="12">
        <v>1</v>
      </c>
    </row>
    <row r="309" spans="1:17" x14ac:dyDescent="0.25">
      <c r="A309" s="6" t="s">
        <v>13</v>
      </c>
      <c r="B309" s="6" t="s">
        <v>292</v>
      </c>
      <c r="C309" s="6" t="s">
        <v>297</v>
      </c>
      <c r="D309" s="7">
        <v>1177760491</v>
      </c>
      <c r="E309" s="8">
        <v>45065</v>
      </c>
      <c r="F309" s="8">
        <v>45065</v>
      </c>
      <c r="G309" s="6">
        <v>9684606617</v>
      </c>
      <c r="H309" s="7" t="s">
        <v>388</v>
      </c>
      <c r="I309" s="9">
        <v>3251.49</v>
      </c>
      <c r="J309" s="8">
        <v>45113</v>
      </c>
      <c r="K309" s="9">
        <v>2955.9</v>
      </c>
      <c r="L309" s="8">
        <v>45100</v>
      </c>
      <c r="M309" s="12">
        <v>-13</v>
      </c>
      <c r="N309" s="12">
        <f t="shared" si="12"/>
        <v>35</v>
      </c>
      <c r="O309" s="14">
        <f t="shared" si="13"/>
        <v>-38426.700000000004</v>
      </c>
      <c r="P309" s="25">
        <f t="shared" si="14"/>
        <v>103456.5</v>
      </c>
      <c r="Q309" s="12">
        <v>1</v>
      </c>
    </row>
    <row r="310" spans="1:17" x14ac:dyDescent="0.25">
      <c r="A310" s="6" t="s">
        <v>13</v>
      </c>
      <c r="B310" s="6" t="s">
        <v>292</v>
      </c>
      <c r="C310" s="6" t="s">
        <v>297</v>
      </c>
      <c r="D310" s="7">
        <v>1177760491</v>
      </c>
      <c r="E310" s="8">
        <v>45065</v>
      </c>
      <c r="F310" s="8">
        <v>45065</v>
      </c>
      <c r="G310" s="6">
        <v>9684608308</v>
      </c>
      <c r="H310" s="7" t="s">
        <v>389</v>
      </c>
      <c r="I310" s="9">
        <v>456.28</v>
      </c>
      <c r="J310" s="8">
        <v>45113</v>
      </c>
      <c r="K310" s="9">
        <v>414.8</v>
      </c>
      <c r="L310" s="8">
        <v>45100</v>
      </c>
      <c r="M310" s="12">
        <v>-13</v>
      </c>
      <c r="N310" s="12">
        <f t="shared" si="12"/>
        <v>35</v>
      </c>
      <c r="O310" s="14">
        <f t="shared" si="13"/>
        <v>-5392.4000000000005</v>
      </c>
      <c r="P310" s="25">
        <f t="shared" si="14"/>
        <v>14518</v>
      </c>
      <c r="Q310" s="12">
        <v>1</v>
      </c>
    </row>
    <row r="311" spans="1:17" x14ac:dyDescent="0.25">
      <c r="A311" s="6" t="s">
        <v>13</v>
      </c>
      <c r="B311" s="6" t="s">
        <v>292</v>
      </c>
      <c r="C311" s="6" t="s">
        <v>297</v>
      </c>
      <c r="D311" s="7">
        <v>1177760491</v>
      </c>
      <c r="E311" s="8">
        <v>45065</v>
      </c>
      <c r="F311" s="8">
        <v>45065</v>
      </c>
      <c r="G311" s="6">
        <v>9684609524</v>
      </c>
      <c r="H311" s="7" t="s">
        <v>390</v>
      </c>
      <c r="I311" s="9">
        <v>1005.75</v>
      </c>
      <c r="J311" s="8">
        <v>45113</v>
      </c>
      <c r="K311" s="9">
        <v>914.32</v>
      </c>
      <c r="L311" s="8">
        <v>45100</v>
      </c>
      <c r="M311" s="12">
        <v>-13</v>
      </c>
      <c r="N311" s="12">
        <f t="shared" si="12"/>
        <v>35</v>
      </c>
      <c r="O311" s="14">
        <f t="shared" si="13"/>
        <v>-11886.16</v>
      </c>
      <c r="P311" s="25">
        <f t="shared" si="14"/>
        <v>32001.200000000001</v>
      </c>
      <c r="Q311" s="12">
        <v>1</v>
      </c>
    </row>
    <row r="312" spans="1:17" x14ac:dyDescent="0.25">
      <c r="A312" s="6" t="s">
        <v>13</v>
      </c>
      <c r="B312" s="6" t="s">
        <v>292</v>
      </c>
      <c r="C312" s="6" t="s">
        <v>297</v>
      </c>
      <c r="D312" s="7">
        <v>1177760491</v>
      </c>
      <c r="E312" s="8">
        <v>45065</v>
      </c>
      <c r="F312" s="8">
        <v>45065</v>
      </c>
      <c r="G312" s="6">
        <v>9684630338</v>
      </c>
      <c r="H312" s="7" t="s">
        <v>391</v>
      </c>
      <c r="I312" s="9">
        <v>48.08</v>
      </c>
      <c r="J312" s="8">
        <v>45113</v>
      </c>
      <c r="K312" s="9">
        <v>43.71</v>
      </c>
      <c r="L312" s="8">
        <v>45100</v>
      </c>
      <c r="M312" s="12">
        <v>-13</v>
      </c>
      <c r="N312" s="12">
        <f t="shared" si="12"/>
        <v>35</v>
      </c>
      <c r="O312" s="14">
        <f t="shared" si="13"/>
        <v>-568.23</v>
      </c>
      <c r="P312" s="25">
        <f t="shared" si="14"/>
        <v>1529.8500000000001</v>
      </c>
      <c r="Q312" s="12">
        <v>1</v>
      </c>
    </row>
    <row r="313" spans="1:17" x14ac:dyDescent="0.25">
      <c r="A313" s="6" t="s">
        <v>13</v>
      </c>
      <c r="B313" s="6" t="s">
        <v>292</v>
      </c>
      <c r="C313" s="6" t="s">
        <v>297</v>
      </c>
      <c r="D313" s="7">
        <v>1177760491</v>
      </c>
      <c r="E313" s="8">
        <v>45065</v>
      </c>
      <c r="F313" s="8">
        <v>45065</v>
      </c>
      <c r="G313" s="6">
        <v>9684632616</v>
      </c>
      <c r="H313" s="7" t="s">
        <v>392</v>
      </c>
      <c r="I313" s="9">
        <v>291.8</v>
      </c>
      <c r="J313" s="8">
        <v>45113</v>
      </c>
      <c r="K313" s="9">
        <v>243.16</v>
      </c>
      <c r="L313" s="8">
        <v>45100</v>
      </c>
      <c r="M313" s="12">
        <v>-13</v>
      </c>
      <c r="N313" s="12">
        <f t="shared" si="12"/>
        <v>35</v>
      </c>
      <c r="O313" s="14">
        <f t="shared" si="13"/>
        <v>-3161.08</v>
      </c>
      <c r="P313" s="25">
        <f t="shared" si="14"/>
        <v>8510.6</v>
      </c>
      <c r="Q313" s="12">
        <v>1</v>
      </c>
    </row>
    <row r="314" spans="1:17" x14ac:dyDescent="0.25">
      <c r="A314" s="6" t="s">
        <v>13</v>
      </c>
      <c r="B314" s="6" t="s">
        <v>292</v>
      </c>
      <c r="C314" s="6" t="s">
        <v>297</v>
      </c>
      <c r="D314" s="7">
        <v>1177760491</v>
      </c>
      <c r="E314" s="8">
        <v>45065</v>
      </c>
      <c r="F314" s="8">
        <v>45065</v>
      </c>
      <c r="G314" s="6">
        <v>9684643102</v>
      </c>
      <c r="H314" s="7" t="s">
        <v>393</v>
      </c>
      <c r="I314" s="9">
        <v>3664.64</v>
      </c>
      <c r="J314" s="8">
        <v>45113</v>
      </c>
      <c r="K314" s="9">
        <v>3331.49</v>
      </c>
      <c r="L314" s="8">
        <v>45100</v>
      </c>
      <c r="M314" s="12">
        <v>-13</v>
      </c>
      <c r="N314" s="12">
        <f t="shared" si="12"/>
        <v>35</v>
      </c>
      <c r="O314" s="14">
        <f t="shared" si="13"/>
        <v>-43309.369999999995</v>
      </c>
      <c r="P314" s="25">
        <f t="shared" si="14"/>
        <v>116602.15</v>
      </c>
      <c r="Q314" s="12">
        <v>1</v>
      </c>
    </row>
    <row r="315" spans="1:17" x14ac:dyDescent="0.25">
      <c r="A315" s="6" t="s">
        <v>13</v>
      </c>
      <c r="B315" s="6" t="s">
        <v>292</v>
      </c>
      <c r="C315" s="6" t="s">
        <v>335</v>
      </c>
      <c r="D315" s="7">
        <v>8526440154</v>
      </c>
      <c r="E315" s="8">
        <v>45070</v>
      </c>
      <c r="F315" s="8">
        <v>45070</v>
      </c>
      <c r="G315" s="6">
        <v>9709060238</v>
      </c>
      <c r="H315" s="7">
        <v>5751531496</v>
      </c>
      <c r="I315" s="9">
        <v>513.62</v>
      </c>
      <c r="J315" s="8">
        <v>45111</v>
      </c>
      <c r="K315" s="9">
        <v>421</v>
      </c>
      <c r="L315" s="8">
        <v>45077</v>
      </c>
      <c r="M315" s="12">
        <v>-34</v>
      </c>
      <c r="N315" s="12">
        <f t="shared" si="12"/>
        <v>7</v>
      </c>
      <c r="O315" s="14">
        <f t="shared" si="13"/>
        <v>-14314</v>
      </c>
      <c r="P315" s="25">
        <f t="shared" si="14"/>
        <v>2947</v>
      </c>
      <c r="Q315" s="12">
        <v>1</v>
      </c>
    </row>
    <row r="316" spans="1:17" x14ac:dyDescent="0.25">
      <c r="A316" s="6" t="s">
        <v>13</v>
      </c>
      <c r="B316" s="6" t="s">
        <v>292</v>
      </c>
      <c r="C316" s="6" t="s">
        <v>308</v>
      </c>
      <c r="D316" s="7" t="s">
        <v>309</v>
      </c>
      <c r="E316" s="8">
        <v>45071</v>
      </c>
      <c r="F316" s="8">
        <v>45071</v>
      </c>
      <c r="G316" s="6">
        <v>9714906268</v>
      </c>
      <c r="H316" s="7">
        <v>136</v>
      </c>
      <c r="I316" s="9">
        <v>718.06</v>
      </c>
      <c r="J316" s="8">
        <v>45101</v>
      </c>
      <c r="K316" s="9">
        <v>590.73</v>
      </c>
      <c r="L316" s="8">
        <v>45085</v>
      </c>
      <c r="M316" s="12">
        <v>-16</v>
      </c>
      <c r="N316" s="12">
        <f t="shared" si="12"/>
        <v>14</v>
      </c>
      <c r="O316" s="14">
        <f t="shared" si="13"/>
        <v>-9451.68</v>
      </c>
      <c r="P316" s="25">
        <f t="shared" si="14"/>
        <v>8270.2200000000012</v>
      </c>
      <c r="Q316" s="12">
        <v>1</v>
      </c>
    </row>
    <row r="317" spans="1:17" x14ac:dyDescent="0.25">
      <c r="A317" s="6" t="s">
        <v>13</v>
      </c>
      <c r="B317" s="6" t="s">
        <v>292</v>
      </c>
      <c r="C317" s="6" t="s">
        <v>304</v>
      </c>
      <c r="D317" s="7">
        <v>97103880585</v>
      </c>
      <c r="E317" s="8">
        <v>45071</v>
      </c>
      <c r="F317" s="8">
        <v>45071</v>
      </c>
      <c r="G317" s="6">
        <v>9714933694</v>
      </c>
      <c r="H317" s="7">
        <v>1023139670</v>
      </c>
      <c r="I317" s="9">
        <v>201.01</v>
      </c>
      <c r="J317" s="8">
        <v>45101</v>
      </c>
      <c r="K317" s="9">
        <v>201.01</v>
      </c>
      <c r="L317" s="8">
        <v>45085</v>
      </c>
      <c r="M317" s="12">
        <v>-16</v>
      </c>
      <c r="N317" s="12">
        <f t="shared" si="12"/>
        <v>14</v>
      </c>
      <c r="O317" s="14">
        <f t="shared" si="13"/>
        <v>-3216.16</v>
      </c>
      <c r="P317" s="25">
        <f t="shared" si="14"/>
        <v>2814.14</v>
      </c>
      <c r="Q317" s="12">
        <v>1</v>
      </c>
    </row>
    <row r="318" spans="1:17" x14ac:dyDescent="0.25">
      <c r="A318" s="6" t="s">
        <v>13</v>
      </c>
      <c r="B318" s="6" t="s">
        <v>292</v>
      </c>
      <c r="C318" s="6" t="s">
        <v>304</v>
      </c>
      <c r="D318" s="7">
        <v>97103880585</v>
      </c>
      <c r="E318" s="8">
        <v>45071</v>
      </c>
      <c r="F318" s="8">
        <v>45071</v>
      </c>
      <c r="G318" s="6">
        <v>9714948500</v>
      </c>
      <c r="H318" s="7">
        <v>1023138672</v>
      </c>
      <c r="I318" s="9">
        <v>59.5</v>
      </c>
      <c r="J318" s="8">
        <v>45101</v>
      </c>
      <c r="K318" s="9">
        <v>59.5</v>
      </c>
      <c r="L318" s="8">
        <v>45085</v>
      </c>
      <c r="M318" s="12">
        <v>-16</v>
      </c>
      <c r="N318" s="12">
        <f t="shared" si="12"/>
        <v>14</v>
      </c>
      <c r="O318" s="14">
        <f t="shared" si="13"/>
        <v>-952</v>
      </c>
      <c r="P318" s="25">
        <f t="shared" si="14"/>
        <v>833</v>
      </c>
      <c r="Q318" s="12">
        <v>1</v>
      </c>
    </row>
    <row r="319" spans="1:17" x14ac:dyDescent="0.25">
      <c r="A319" s="6" t="s">
        <v>13</v>
      </c>
      <c r="B319" s="6" t="s">
        <v>292</v>
      </c>
      <c r="C319" s="6" t="s">
        <v>327</v>
      </c>
      <c r="D319" s="7">
        <v>7516911000</v>
      </c>
      <c r="E319" s="8">
        <v>45073</v>
      </c>
      <c r="F319" s="8">
        <v>45073</v>
      </c>
      <c r="G319" s="6">
        <v>9723133607</v>
      </c>
      <c r="H319" s="7" t="s">
        <v>394</v>
      </c>
      <c r="I319" s="9">
        <v>22.4</v>
      </c>
      <c r="J319" s="8">
        <v>45133</v>
      </c>
      <c r="K319" s="9">
        <v>18.36</v>
      </c>
      <c r="L319" s="8">
        <v>45093</v>
      </c>
      <c r="M319" s="12">
        <v>-40</v>
      </c>
      <c r="N319" s="12">
        <f t="shared" si="12"/>
        <v>20</v>
      </c>
      <c r="O319" s="14">
        <f t="shared" si="13"/>
        <v>-734.4</v>
      </c>
      <c r="P319" s="25">
        <f t="shared" si="14"/>
        <v>367.2</v>
      </c>
      <c r="Q319" s="12">
        <v>1</v>
      </c>
    </row>
    <row r="320" spans="1:17" x14ac:dyDescent="0.25">
      <c r="A320" s="6" t="s">
        <v>13</v>
      </c>
      <c r="B320" s="6" t="s">
        <v>292</v>
      </c>
      <c r="C320" s="6" t="s">
        <v>302</v>
      </c>
      <c r="D320" s="7">
        <v>9771701001</v>
      </c>
      <c r="E320" s="8">
        <v>45073</v>
      </c>
      <c r="F320" s="8">
        <v>45073</v>
      </c>
      <c r="G320" s="6">
        <v>9723346222</v>
      </c>
      <c r="H320" s="7" t="s">
        <v>395</v>
      </c>
      <c r="I320" s="9">
        <v>10.98</v>
      </c>
      <c r="J320" s="8">
        <v>45133</v>
      </c>
      <c r="K320" s="9">
        <v>9</v>
      </c>
      <c r="L320" s="8">
        <v>45091</v>
      </c>
      <c r="M320" s="12">
        <v>-42</v>
      </c>
      <c r="N320" s="12">
        <f t="shared" si="12"/>
        <v>18</v>
      </c>
      <c r="O320" s="14">
        <f t="shared" si="13"/>
        <v>-378</v>
      </c>
      <c r="P320" s="25">
        <f t="shared" si="14"/>
        <v>162</v>
      </c>
      <c r="Q320" s="12">
        <v>1</v>
      </c>
    </row>
    <row r="321" spans="1:17" x14ac:dyDescent="0.25">
      <c r="A321" s="6" t="s">
        <v>13</v>
      </c>
      <c r="B321" s="6" t="s">
        <v>292</v>
      </c>
      <c r="C321" s="6" t="s">
        <v>244</v>
      </c>
      <c r="D321" s="7">
        <v>12883420155</v>
      </c>
      <c r="E321" s="8">
        <v>45075</v>
      </c>
      <c r="F321" s="8">
        <v>45075</v>
      </c>
      <c r="G321" s="6">
        <v>9733803122</v>
      </c>
      <c r="H321" s="7">
        <v>823000118382</v>
      </c>
      <c r="I321" s="9">
        <v>2060.79</v>
      </c>
      <c r="J321" s="8">
        <v>45105</v>
      </c>
      <c r="K321" s="9">
        <v>1689.17</v>
      </c>
      <c r="L321" s="8">
        <v>45096</v>
      </c>
      <c r="M321" s="12">
        <v>-9</v>
      </c>
      <c r="N321" s="12">
        <f t="shared" si="12"/>
        <v>21</v>
      </c>
      <c r="O321" s="14">
        <f t="shared" si="13"/>
        <v>-15202.53</v>
      </c>
      <c r="P321" s="25">
        <f t="shared" si="14"/>
        <v>35472.57</v>
      </c>
      <c r="Q321" s="12">
        <v>1</v>
      </c>
    </row>
    <row r="322" spans="1:17" x14ac:dyDescent="0.25">
      <c r="A322" s="6" t="s">
        <v>13</v>
      </c>
      <c r="B322" s="6" t="s">
        <v>292</v>
      </c>
      <c r="C322" s="6" t="s">
        <v>244</v>
      </c>
      <c r="D322" s="7">
        <v>12883420155</v>
      </c>
      <c r="E322" s="8">
        <v>45076</v>
      </c>
      <c r="F322" s="8">
        <v>45076</v>
      </c>
      <c r="G322" s="6">
        <v>9736975505</v>
      </c>
      <c r="H322" s="7">
        <v>823000142877</v>
      </c>
      <c r="I322" s="9">
        <v>1595.01</v>
      </c>
      <c r="J322" s="8">
        <v>45106</v>
      </c>
      <c r="K322" s="9">
        <v>1307.3900000000001</v>
      </c>
      <c r="L322" s="8">
        <v>45096</v>
      </c>
      <c r="M322" s="12">
        <v>-10</v>
      </c>
      <c r="N322" s="12">
        <f t="shared" si="12"/>
        <v>20</v>
      </c>
      <c r="O322" s="14">
        <f t="shared" si="13"/>
        <v>-13073.900000000001</v>
      </c>
      <c r="P322" s="25">
        <f t="shared" si="14"/>
        <v>26147.800000000003</v>
      </c>
      <c r="Q322" s="12">
        <v>1</v>
      </c>
    </row>
    <row r="323" spans="1:17" x14ac:dyDescent="0.25">
      <c r="A323" s="6" t="s">
        <v>13</v>
      </c>
      <c r="B323" s="6" t="s">
        <v>292</v>
      </c>
      <c r="C323" s="6" t="s">
        <v>338</v>
      </c>
      <c r="D323" s="7">
        <v>1294780497</v>
      </c>
      <c r="E323" s="8">
        <v>45077</v>
      </c>
      <c r="F323" s="8">
        <v>45077</v>
      </c>
      <c r="G323" s="6">
        <v>9744716344</v>
      </c>
      <c r="H323" s="7">
        <v>1283</v>
      </c>
      <c r="I323" s="9">
        <v>545.95000000000005</v>
      </c>
      <c r="J323" s="8">
        <v>45107</v>
      </c>
      <c r="K323" s="9">
        <v>447.5</v>
      </c>
      <c r="L323" s="8">
        <v>45096</v>
      </c>
      <c r="M323" s="12">
        <v>-11</v>
      </c>
      <c r="N323" s="12">
        <f t="shared" ref="N323:N366" si="15">L323-F323</f>
        <v>19</v>
      </c>
      <c r="O323" s="14">
        <f t="shared" ref="O323:O366" si="16">M323*K323</f>
        <v>-4922.5</v>
      </c>
      <c r="P323" s="25">
        <f t="shared" ref="P323:P366" si="17">N323*K323</f>
        <v>8502.5</v>
      </c>
      <c r="Q323" s="12">
        <v>1</v>
      </c>
    </row>
    <row r="324" spans="1:17" x14ac:dyDescent="0.25">
      <c r="A324" s="6" t="s">
        <v>13</v>
      </c>
      <c r="B324" s="6" t="s">
        <v>292</v>
      </c>
      <c r="C324" s="6" t="s">
        <v>329</v>
      </c>
      <c r="D324" s="7" t="s">
        <v>330</v>
      </c>
      <c r="E324" s="8">
        <v>45078</v>
      </c>
      <c r="F324" s="8">
        <v>45078</v>
      </c>
      <c r="G324" s="6">
        <v>9751054851</v>
      </c>
      <c r="H324" s="7">
        <v>73</v>
      </c>
      <c r="I324" s="9">
        <v>2000</v>
      </c>
      <c r="J324" s="8">
        <v>45108</v>
      </c>
      <c r="K324" s="9">
        <v>1639.34</v>
      </c>
      <c r="L324" s="8">
        <v>45096</v>
      </c>
      <c r="M324" s="12">
        <v>-12</v>
      </c>
      <c r="N324" s="12">
        <f t="shared" si="15"/>
        <v>18</v>
      </c>
      <c r="O324" s="14">
        <f t="shared" si="16"/>
        <v>-19672.079999999998</v>
      </c>
      <c r="P324" s="25">
        <f t="shared" si="17"/>
        <v>29508.12</v>
      </c>
      <c r="Q324" s="12">
        <v>1</v>
      </c>
    </row>
    <row r="325" spans="1:17" x14ac:dyDescent="0.25">
      <c r="A325" s="6" t="s">
        <v>13</v>
      </c>
      <c r="B325" s="6" t="s">
        <v>292</v>
      </c>
      <c r="C325" s="6" t="s">
        <v>305</v>
      </c>
      <c r="D325" s="7">
        <v>1219980529</v>
      </c>
      <c r="E325" s="8">
        <v>45080</v>
      </c>
      <c r="F325" s="8">
        <v>45080</v>
      </c>
      <c r="G325" s="6">
        <v>9760985171</v>
      </c>
      <c r="H325" s="7" t="s">
        <v>396</v>
      </c>
      <c r="I325" s="9">
        <v>736.49</v>
      </c>
      <c r="J325" s="8">
        <v>45110</v>
      </c>
      <c r="K325" s="9">
        <v>701.42</v>
      </c>
      <c r="L325" s="8">
        <v>45096</v>
      </c>
      <c r="M325" s="12">
        <v>-14</v>
      </c>
      <c r="N325" s="12">
        <f t="shared" si="15"/>
        <v>16</v>
      </c>
      <c r="O325" s="14">
        <f t="shared" si="16"/>
        <v>-9819.8799999999992</v>
      </c>
      <c r="P325" s="25">
        <f t="shared" si="17"/>
        <v>11222.72</v>
      </c>
      <c r="Q325" s="12">
        <v>1</v>
      </c>
    </row>
    <row r="326" spans="1:17" x14ac:dyDescent="0.25">
      <c r="A326" s="6" t="s">
        <v>13</v>
      </c>
      <c r="B326" s="6" t="s">
        <v>292</v>
      </c>
      <c r="C326" s="6" t="s">
        <v>312</v>
      </c>
      <c r="D326" s="7">
        <v>51570893</v>
      </c>
      <c r="E326" s="8">
        <v>45081</v>
      </c>
      <c r="F326" s="8">
        <v>45081</v>
      </c>
      <c r="G326" s="6">
        <v>9770383059</v>
      </c>
      <c r="H326" s="7">
        <v>9501437701</v>
      </c>
      <c r="I326" s="9">
        <v>6638.12</v>
      </c>
      <c r="J326" s="8">
        <v>45111</v>
      </c>
      <c r="K326" s="9">
        <v>5441.08</v>
      </c>
      <c r="L326" s="8">
        <v>45097</v>
      </c>
      <c r="M326" s="12">
        <v>-14</v>
      </c>
      <c r="N326" s="12">
        <f t="shared" si="15"/>
        <v>16</v>
      </c>
      <c r="O326" s="14">
        <f t="shared" si="16"/>
        <v>-76175.12</v>
      </c>
      <c r="P326" s="25">
        <f t="shared" si="17"/>
        <v>87057.279999999999</v>
      </c>
      <c r="Q326" s="12">
        <v>1</v>
      </c>
    </row>
    <row r="327" spans="1:17" x14ac:dyDescent="0.25">
      <c r="A327" s="6" t="s">
        <v>13</v>
      </c>
      <c r="B327" s="6" t="s">
        <v>292</v>
      </c>
      <c r="C327" s="6" t="s">
        <v>310</v>
      </c>
      <c r="D327" s="7">
        <v>9606630961</v>
      </c>
      <c r="E327" s="8">
        <v>45082</v>
      </c>
      <c r="F327" s="8">
        <v>45082</v>
      </c>
      <c r="G327" s="6">
        <v>9772147319</v>
      </c>
      <c r="H327" s="7" t="s">
        <v>397</v>
      </c>
      <c r="I327" s="9">
        <v>16473.259999999998</v>
      </c>
      <c r="J327" s="8">
        <v>45112</v>
      </c>
      <c r="K327" s="9">
        <v>13502.67</v>
      </c>
      <c r="L327" s="8">
        <v>45096</v>
      </c>
      <c r="M327" s="12">
        <v>-16</v>
      </c>
      <c r="N327" s="12">
        <f t="shared" si="15"/>
        <v>14</v>
      </c>
      <c r="O327" s="14">
        <f t="shared" si="16"/>
        <v>-216042.72</v>
      </c>
      <c r="P327" s="25">
        <f t="shared" si="17"/>
        <v>189037.38</v>
      </c>
      <c r="Q327" s="12">
        <v>1</v>
      </c>
    </row>
    <row r="328" spans="1:17" x14ac:dyDescent="0.25">
      <c r="A328" s="6" t="s">
        <v>13</v>
      </c>
      <c r="B328" s="6" t="s">
        <v>292</v>
      </c>
      <c r="C328" s="6" t="s">
        <v>398</v>
      </c>
      <c r="D328" s="7">
        <v>5247730822</v>
      </c>
      <c r="E328" s="8">
        <v>45082</v>
      </c>
      <c r="F328" s="8">
        <v>45082</v>
      </c>
      <c r="G328" s="6">
        <v>9773425389</v>
      </c>
      <c r="H328" s="7" t="s">
        <v>399</v>
      </c>
      <c r="I328" s="9">
        <v>468</v>
      </c>
      <c r="J328" s="8">
        <v>45112</v>
      </c>
      <c r="K328" s="9">
        <v>450</v>
      </c>
      <c r="L328" s="8">
        <v>45097</v>
      </c>
      <c r="M328" s="12">
        <v>-15</v>
      </c>
      <c r="N328" s="12">
        <f t="shared" si="15"/>
        <v>15</v>
      </c>
      <c r="O328" s="14">
        <f t="shared" si="16"/>
        <v>-6750</v>
      </c>
      <c r="P328" s="25">
        <f t="shared" si="17"/>
        <v>6750</v>
      </c>
      <c r="Q328" s="12">
        <v>1</v>
      </c>
    </row>
    <row r="329" spans="1:17" x14ac:dyDescent="0.25">
      <c r="A329" s="6" t="s">
        <v>13</v>
      </c>
      <c r="B329" s="6" t="s">
        <v>292</v>
      </c>
      <c r="C329" s="6" t="s">
        <v>400</v>
      </c>
      <c r="D329" s="7">
        <v>2259990402</v>
      </c>
      <c r="E329" s="8">
        <v>45084</v>
      </c>
      <c r="F329" s="8">
        <v>45084</v>
      </c>
      <c r="G329" s="6">
        <v>9785266130</v>
      </c>
      <c r="H329" s="7" t="s">
        <v>401</v>
      </c>
      <c r="I329" s="9">
        <v>674.25</v>
      </c>
      <c r="J329" s="8">
        <v>45138</v>
      </c>
      <c r="K329" s="9">
        <v>648.32000000000005</v>
      </c>
      <c r="L329" s="8">
        <v>45096</v>
      </c>
      <c r="M329" s="12">
        <v>-42</v>
      </c>
      <c r="N329" s="12">
        <f t="shared" si="15"/>
        <v>12</v>
      </c>
      <c r="O329" s="14">
        <f t="shared" si="16"/>
        <v>-27229.440000000002</v>
      </c>
      <c r="P329" s="25">
        <f t="shared" si="17"/>
        <v>7779.84</v>
      </c>
      <c r="Q329" s="12">
        <v>1</v>
      </c>
    </row>
    <row r="330" spans="1:17" x14ac:dyDescent="0.25">
      <c r="A330" s="6" t="s">
        <v>13</v>
      </c>
      <c r="B330" s="6" t="s">
        <v>292</v>
      </c>
      <c r="C330" s="6" t="s">
        <v>308</v>
      </c>
      <c r="D330" s="7" t="s">
        <v>309</v>
      </c>
      <c r="E330" s="8">
        <v>45084</v>
      </c>
      <c r="F330" s="8">
        <v>45084</v>
      </c>
      <c r="G330" s="6">
        <v>9795350303</v>
      </c>
      <c r="H330" s="7">
        <v>152</v>
      </c>
      <c r="I330" s="9">
        <v>464.76</v>
      </c>
      <c r="J330" s="8">
        <v>45114</v>
      </c>
      <c r="K330" s="9">
        <v>380.95</v>
      </c>
      <c r="L330" s="8">
        <v>45091</v>
      </c>
      <c r="M330" s="12">
        <v>-23</v>
      </c>
      <c r="N330" s="12">
        <f t="shared" si="15"/>
        <v>7</v>
      </c>
      <c r="O330" s="14">
        <f t="shared" si="16"/>
        <v>-8761.85</v>
      </c>
      <c r="P330" s="25">
        <f t="shared" si="17"/>
        <v>2666.65</v>
      </c>
      <c r="Q330" s="12">
        <v>1</v>
      </c>
    </row>
    <row r="331" spans="1:17" x14ac:dyDescent="0.25">
      <c r="A331" s="6" t="s">
        <v>13</v>
      </c>
      <c r="B331" s="6" t="s">
        <v>292</v>
      </c>
      <c r="C331" s="6" t="s">
        <v>331</v>
      </c>
      <c r="D331" s="7">
        <v>8122660585</v>
      </c>
      <c r="E331" s="8">
        <v>45091</v>
      </c>
      <c r="F331" s="8">
        <v>45091</v>
      </c>
      <c r="G331" s="6">
        <v>9837740251</v>
      </c>
      <c r="H331" s="7" t="s">
        <v>402</v>
      </c>
      <c r="I331" s="9">
        <v>4257.34</v>
      </c>
      <c r="J331" s="8">
        <v>45121</v>
      </c>
      <c r="K331" s="9">
        <v>4093.6</v>
      </c>
      <c r="L331" s="8">
        <v>45096</v>
      </c>
      <c r="M331" s="12">
        <v>-25</v>
      </c>
      <c r="N331" s="12">
        <f t="shared" si="15"/>
        <v>5</v>
      </c>
      <c r="O331" s="14">
        <f t="shared" si="16"/>
        <v>-102340</v>
      </c>
      <c r="P331" s="25">
        <f t="shared" si="17"/>
        <v>20468</v>
      </c>
      <c r="Q331" s="12">
        <v>1</v>
      </c>
    </row>
    <row r="332" spans="1:17" x14ac:dyDescent="0.25">
      <c r="A332" s="6" t="s">
        <v>13</v>
      </c>
      <c r="B332" s="6" t="s">
        <v>292</v>
      </c>
      <c r="C332" s="6" t="s">
        <v>333</v>
      </c>
      <c r="D332" s="7">
        <v>488410010</v>
      </c>
      <c r="E332" s="8">
        <v>45091</v>
      </c>
      <c r="F332" s="8">
        <v>45091</v>
      </c>
      <c r="G332" s="6">
        <v>9841580271</v>
      </c>
      <c r="H332" s="7" t="s">
        <v>403</v>
      </c>
      <c r="I332" s="9">
        <v>1450.05</v>
      </c>
      <c r="J332" s="8">
        <v>45121</v>
      </c>
      <c r="K332" s="9">
        <v>1412.06</v>
      </c>
      <c r="L332" s="8">
        <v>45098</v>
      </c>
      <c r="M332" s="12">
        <v>-23</v>
      </c>
      <c r="N332" s="12">
        <f t="shared" si="15"/>
        <v>7</v>
      </c>
      <c r="O332" s="14">
        <f t="shared" si="16"/>
        <v>-32477.379999999997</v>
      </c>
      <c r="P332" s="25">
        <f t="shared" si="17"/>
        <v>9884.42</v>
      </c>
      <c r="Q332" s="12">
        <v>1</v>
      </c>
    </row>
    <row r="333" spans="1:17" x14ac:dyDescent="0.25">
      <c r="A333" s="6" t="s">
        <v>13</v>
      </c>
      <c r="B333" s="6" t="s">
        <v>292</v>
      </c>
      <c r="C333" s="6" t="s">
        <v>335</v>
      </c>
      <c r="D333" s="7">
        <v>8526440154</v>
      </c>
      <c r="E333" s="8">
        <v>45091</v>
      </c>
      <c r="F333" s="8">
        <v>45091</v>
      </c>
      <c r="G333" s="6">
        <v>9848679529</v>
      </c>
      <c r="H333" s="7">
        <v>5751526691</v>
      </c>
      <c r="I333" s="9">
        <v>768.98</v>
      </c>
      <c r="J333" s="8">
        <v>45121</v>
      </c>
      <c r="K333" s="9">
        <v>617.46</v>
      </c>
      <c r="L333" s="8">
        <v>45096</v>
      </c>
      <c r="M333" s="12">
        <v>-25</v>
      </c>
      <c r="N333" s="12">
        <f t="shared" si="15"/>
        <v>5</v>
      </c>
      <c r="O333" s="14">
        <f t="shared" si="16"/>
        <v>-15436.5</v>
      </c>
      <c r="P333" s="25">
        <f t="shared" si="17"/>
        <v>3087.3</v>
      </c>
      <c r="Q333" s="12">
        <v>1</v>
      </c>
    </row>
    <row r="334" spans="1:17" x14ac:dyDescent="0.25">
      <c r="A334" s="6" t="s">
        <v>13</v>
      </c>
      <c r="B334" s="6" t="s">
        <v>292</v>
      </c>
      <c r="C334" s="6" t="s">
        <v>333</v>
      </c>
      <c r="D334" s="7">
        <v>488410010</v>
      </c>
      <c r="E334" s="8">
        <v>45091</v>
      </c>
      <c r="F334" s="8">
        <v>45091</v>
      </c>
      <c r="G334" s="6">
        <v>9851364213</v>
      </c>
      <c r="H334" s="7">
        <v>4220623800011720</v>
      </c>
      <c r="I334" s="9">
        <v>2203.56</v>
      </c>
      <c r="J334" s="8">
        <v>45151</v>
      </c>
      <c r="K334" s="9">
        <v>1806.2</v>
      </c>
      <c r="L334" s="8">
        <v>45098</v>
      </c>
      <c r="M334" s="12">
        <v>-53</v>
      </c>
      <c r="N334" s="12">
        <f t="shared" si="15"/>
        <v>7</v>
      </c>
      <c r="O334" s="14">
        <f t="shared" si="16"/>
        <v>-95728.6</v>
      </c>
      <c r="P334" s="25">
        <f t="shared" si="17"/>
        <v>12643.4</v>
      </c>
      <c r="Q334" s="12">
        <v>1</v>
      </c>
    </row>
    <row r="335" spans="1:17" x14ac:dyDescent="0.25">
      <c r="A335" s="6" t="s">
        <v>13</v>
      </c>
      <c r="B335" s="6" t="s">
        <v>292</v>
      </c>
      <c r="C335" s="6" t="s">
        <v>335</v>
      </c>
      <c r="D335" s="7">
        <v>8526440154</v>
      </c>
      <c r="E335" s="8">
        <v>45092</v>
      </c>
      <c r="F335" s="8">
        <v>45092</v>
      </c>
      <c r="G335" s="6">
        <v>9858974615</v>
      </c>
      <c r="H335" s="7">
        <v>5751536389</v>
      </c>
      <c r="I335" s="9">
        <v>646.19000000000005</v>
      </c>
      <c r="J335" s="8">
        <v>45122</v>
      </c>
      <c r="K335" s="9">
        <v>529.66</v>
      </c>
      <c r="L335" s="8">
        <v>45096</v>
      </c>
      <c r="M335" s="12">
        <v>-26</v>
      </c>
      <c r="N335" s="12">
        <f t="shared" si="15"/>
        <v>4</v>
      </c>
      <c r="O335" s="14">
        <f t="shared" si="16"/>
        <v>-13771.16</v>
      </c>
      <c r="P335" s="25">
        <f t="shared" si="17"/>
        <v>2118.64</v>
      </c>
      <c r="Q335" s="12">
        <v>1</v>
      </c>
    </row>
    <row r="336" spans="1:17" x14ac:dyDescent="0.25">
      <c r="A336" s="6" t="s">
        <v>13</v>
      </c>
      <c r="B336" s="6" t="s">
        <v>292</v>
      </c>
      <c r="C336" s="6" t="s">
        <v>335</v>
      </c>
      <c r="D336" s="7">
        <v>8526440154</v>
      </c>
      <c r="E336" s="8">
        <v>45092</v>
      </c>
      <c r="F336" s="8">
        <v>45092</v>
      </c>
      <c r="G336" s="6">
        <v>9858983311</v>
      </c>
      <c r="H336" s="7">
        <v>5751532062</v>
      </c>
      <c r="I336" s="9">
        <v>32705.17</v>
      </c>
      <c r="J336" s="8">
        <v>45122</v>
      </c>
      <c r="K336" s="9">
        <v>26807.52</v>
      </c>
      <c r="L336" s="8">
        <v>45096</v>
      </c>
      <c r="M336" s="12">
        <v>-26</v>
      </c>
      <c r="N336" s="12">
        <f t="shared" si="15"/>
        <v>4</v>
      </c>
      <c r="O336" s="14">
        <f t="shared" si="16"/>
        <v>-696995.52</v>
      </c>
      <c r="P336" s="25">
        <f t="shared" si="17"/>
        <v>107230.08</v>
      </c>
      <c r="Q336" s="12">
        <v>1</v>
      </c>
    </row>
    <row r="337" spans="1:17" x14ac:dyDescent="0.25">
      <c r="A337" s="6" t="s">
        <v>13</v>
      </c>
      <c r="B337" s="6" t="s">
        <v>292</v>
      </c>
      <c r="C337" s="6" t="s">
        <v>335</v>
      </c>
      <c r="D337" s="7">
        <v>8526440154</v>
      </c>
      <c r="E337" s="8">
        <v>45092</v>
      </c>
      <c r="F337" s="8">
        <v>45092</v>
      </c>
      <c r="G337" s="6">
        <v>9858984427</v>
      </c>
      <c r="H337" s="7">
        <v>5751536302</v>
      </c>
      <c r="I337" s="9">
        <v>669</v>
      </c>
      <c r="J337" s="8">
        <v>45122</v>
      </c>
      <c r="K337" s="9">
        <v>548.36</v>
      </c>
      <c r="L337" s="8">
        <v>45096</v>
      </c>
      <c r="M337" s="12">
        <v>-26</v>
      </c>
      <c r="N337" s="12">
        <f t="shared" si="15"/>
        <v>4</v>
      </c>
      <c r="O337" s="14">
        <f t="shared" si="16"/>
        <v>-14257.36</v>
      </c>
      <c r="P337" s="25">
        <f t="shared" si="17"/>
        <v>2193.44</v>
      </c>
      <c r="Q337" s="12">
        <v>1</v>
      </c>
    </row>
    <row r="338" spans="1:17" x14ac:dyDescent="0.25">
      <c r="A338" s="6" t="s">
        <v>13</v>
      </c>
      <c r="B338" s="6" t="s">
        <v>292</v>
      </c>
      <c r="C338" s="6" t="s">
        <v>336</v>
      </c>
      <c r="D338" s="7">
        <v>2616630022</v>
      </c>
      <c r="E338" s="8">
        <v>45095</v>
      </c>
      <c r="F338" s="8">
        <v>45095</v>
      </c>
      <c r="G338" s="6">
        <v>9863990555</v>
      </c>
      <c r="H338" s="7">
        <v>2230063434</v>
      </c>
      <c r="I338" s="9">
        <v>24250.14</v>
      </c>
      <c r="J338" s="8">
        <v>45125</v>
      </c>
      <c r="K338" s="9">
        <v>19877.16</v>
      </c>
      <c r="L338" s="8">
        <v>45098</v>
      </c>
      <c r="M338" s="12">
        <v>-27</v>
      </c>
      <c r="N338" s="12">
        <f t="shared" si="15"/>
        <v>3</v>
      </c>
      <c r="O338" s="14">
        <f t="shared" si="16"/>
        <v>-536683.31999999995</v>
      </c>
      <c r="P338" s="25">
        <f t="shared" si="17"/>
        <v>59631.479999999996</v>
      </c>
      <c r="Q338" s="12">
        <v>1</v>
      </c>
    </row>
    <row r="339" spans="1:17" x14ac:dyDescent="0.25">
      <c r="A339" s="6" t="s">
        <v>13</v>
      </c>
      <c r="B339" s="6" t="s">
        <v>292</v>
      </c>
      <c r="C339" s="6" t="s">
        <v>333</v>
      </c>
      <c r="D339" s="7">
        <v>488410010</v>
      </c>
      <c r="E339" s="8">
        <v>45096</v>
      </c>
      <c r="F339" s="8">
        <v>45096</v>
      </c>
      <c r="G339" s="6">
        <v>9874768988</v>
      </c>
      <c r="H339" s="7">
        <v>6820230620001330</v>
      </c>
      <c r="I339" s="9">
        <v>19636.21</v>
      </c>
      <c r="J339" s="8">
        <v>45156</v>
      </c>
      <c r="K339" s="9">
        <v>16095.25</v>
      </c>
      <c r="L339" s="8">
        <v>45098</v>
      </c>
      <c r="M339" s="12">
        <v>-58</v>
      </c>
      <c r="N339" s="12">
        <f t="shared" si="15"/>
        <v>2</v>
      </c>
      <c r="O339" s="14">
        <f t="shared" si="16"/>
        <v>-933524.5</v>
      </c>
      <c r="P339" s="25">
        <f t="shared" si="17"/>
        <v>32190.5</v>
      </c>
      <c r="Q339" s="12">
        <v>1</v>
      </c>
    </row>
    <row r="340" spans="1:17" x14ac:dyDescent="0.25">
      <c r="A340" s="6" t="s">
        <v>13</v>
      </c>
      <c r="B340" s="6" t="s">
        <v>292</v>
      </c>
      <c r="C340" s="6" t="s">
        <v>333</v>
      </c>
      <c r="D340" s="7">
        <v>488410010</v>
      </c>
      <c r="E340" s="8">
        <v>45097</v>
      </c>
      <c r="F340" s="8">
        <v>45097</v>
      </c>
      <c r="G340" s="6">
        <v>9886673674</v>
      </c>
      <c r="H340" s="7">
        <v>6820230620001180</v>
      </c>
      <c r="I340" s="9">
        <v>19636.21</v>
      </c>
      <c r="J340" s="8">
        <v>45157</v>
      </c>
      <c r="K340" s="9">
        <v>16095.25</v>
      </c>
      <c r="L340" s="8">
        <v>45098</v>
      </c>
      <c r="M340" s="12">
        <v>-59</v>
      </c>
      <c r="N340" s="12">
        <f t="shared" si="15"/>
        <v>1</v>
      </c>
      <c r="O340" s="14">
        <f t="shared" si="16"/>
        <v>-949619.75</v>
      </c>
      <c r="P340" s="25">
        <f t="shared" si="17"/>
        <v>16095.25</v>
      </c>
      <c r="Q340" s="12">
        <v>1</v>
      </c>
    </row>
    <row r="341" spans="1:17" x14ac:dyDescent="0.25">
      <c r="A341" s="6" t="s">
        <v>13</v>
      </c>
      <c r="B341" s="6" t="s">
        <v>292</v>
      </c>
      <c r="C341" s="6" t="s">
        <v>304</v>
      </c>
      <c r="D341" s="7">
        <v>97103880585</v>
      </c>
      <c r="E341" s="8">
        <v>45097</v>
      </c>
      <c r="F341" s="8">
        <v>45097</v>
      </c>
      <c r="G341" s="6">
        <v>9893600637</v>
      </c>
      <c r="H341" s="7">
        <v>1023164526</v>
      </c>
      <c r="I341" s="9">
        <v>73.5</v>
      </c>
      <c r="J341" s="8">
        <v>45127</v>
      </c>
      <c r="K341" s="9">
        <v>73.5</v>
      </c>
      <c r="L341" s="8">
        <v>45100</v>
      </c>
      <c r="M341" s="12">
        <v>-27</v>
      </c>
      <c r="N341" s="12">
        <f t="shared" si="15"/>
        <v>3</v>
      </c>
      <c r="O341" s="14">
        <f t="shared" si="16"/>
        <v>-1984.5</v>
      </c>
      <c r="P341" s="25">
        <f t="shared" si="17"/>
        <v>220.5</v>
      </c>
      <c r="Q341" s="12">
        <v>1</v>
      </c>
    </row>
    <row r="342" spans="1:17" x14ac:dyDescent="0.25">
      <c r="A342" s="6" t="s">
        <v>13</v>
      </c>
      <c r="B342" s="6" t="s">
        <v>404</v>
      </c>
      <c r="C342" s="6" t="s">
        <v>405</v>
      </c>
      <c r="D342" s="7">
        <v>1268220504</v>
      </c>
      <c r="E342" s="8">
        <v>45001</v>
      </c>
      <c r="F342" s="8">
        <v>45001</v>
      </c>
      <c r="G342" s="6">
        <v>9251087855</v>
      </c>
      <c r="H342" s="7">
        <v>70209</v>
      </c>
      <c r="I342" s="9">
        <v>380.1</v>
      </c>
      <c r="J342" s="8">
        <v>45031</v>
      </c>
      <c r="K342" s="9">
        <v>311.56</v>
      </c>
      <c r="L342" s="8">
        <v>45029</v>
      </c>
      <c r="M342" s="12">
        <v>-2</v>
      </c>
      <c r="N342" s="12">
        <f t="shared" si="15"/>
        <v>28</v>
      </c>
      <c r="O342" s="14">
        <f t="shared" si="16"/>
        <v>-623.12</v>
      </c>
      <c r="P342" s="25">
        <f t="shared" si="17"/>
        <v>8723.68</v>
      </c>
      <c r="Q342" s="12">
        <v>2</v>
      </c>
    </row>
    <row r="343" spans="1:17" x14ac:dyDescent="0.25">
      <c r="A343" s="6" t="s">
        <v>13</v>
      </c>
      <c r="B343" s="6" t="s">
        <v>404</v>
      </c>
      <c r="C343" s="6" t="s">
        <v>406</v>
      </c>
      <c r="D343" s="7">
        <v>2313821007</v>
      </c>
      <c r="E343" s="8">
        <v>45013</v>
      </c>
      <c r="F343" s="8">
        <v>45013</v>
      </c>
      <c r="G343" s="6">
        <v>9312900238</v>
      </c>
      <c r="H343" s="7" t="s">
        <v>407</v>
      </c>
      <c r="I343" s="9">
        <v>146.94999999999999</v>
      </c>
      <c r="J343" s="8">
        <v>45043</v>
      </c>
      <c r="K343" s="9">
        <v>120.45</v>
      </c>
      <c r="L343" s="8">
        <v>45037</v>
      </c>
      <c r="M343" s="12">
        <v>-6</v>
      </c>
      <c r="N343" s="12">
        <f t="shared" si="15"/>
        <v>24</v>
      </c>
      <c r="O343" s="14">
        <f t="shared" si="16"/>
        <v>-722.7</v>
      </c>
      <c r="P343" s="25">
        <f t="shared" si="17"/>
        <v>2890.8</v>
      </c>
      <c r="Q343" s="12">
        <v>1</v>
      </c>
    </row>
    <row r="344" spans="1:17" x14ac:dyDescent="0.25">
      <c r="A344" s="6" t="s">
        <v>13</v>
      </c>
      <c r="B344" s="6" t="s">
        <v>404</v>
      </c>
      <c r="C344" s="6" t="s">
        <v>408</v>
      </c>
      <c r="D344" s="7">
        <v>2289740488</v>
      </c>
      <c r="E344" s="8">
        <v>45016</v>
      </c>
      <c r="F344" s="8">
        <v>45016</v>
      </c>
      <c r="G344" s="6">
        <v>9335540837</v>
      </c>
      <c r="H344" s="7" t="s">
        <v>409</v>
      </c>
      <c r="I344" s="9">
        <v>575.67999999999995</v>
      </c>
      <c r="J344" s="8">
        <v>45046</v>
      </c>
      <c r="K344" s="9">
        <v>471.87</v>
      </c>
      <c r="L344" s="8">
        <v>45044</v>
      </c>
      <c r="M344" s="12">
        <v>-2</v>
      </c>
      <c r="N344" s="12">
        <f t="shared" si="15"/>
        <v>28</v>
      </c>
      <c r="O344" s="14">
        <f t="shared" si="16"/>
        <v>-943.74</v>
      </c>
      <c r="P344" s="25">
        <f t="shared" si="17"/>
        <v>13212.36</v>
      </c>
      <c r="Q344" s="12">
        <v>1</v>
      </c>
    </row>
    <row r="345" spans="1:17" x14ac:dyDescent="0.25">
      <c r="A345" s="6" t="s">
        <v>13</v>
      </c>
      <c r="B345" s="6" t="s">
        <v>404</v>
      </c>
      <c r="C345" s="6" t="s">
        <v>410</v>
      </c>
      <c r="D345" s="7" t="s">
        <v>411</v>
      </c>
      <c r="E345" s="8">
        <v>45017</v>
      </c>
      <c r="F345" s="8">
        <v>45017</v>
      </c>
      <c r="G345" s="6">
        <v>9343591772</v>
      </c>
      <c r="H345" s="7" t="s">
        <v>412</v>
      </c>
      <c r="I345" s="9">
        <v>3050</v>
      </c>
      <c r="J345" s="8">
        <v>45047</v>
      </c>
      <c r="K345" s="9">
        <v>2500</v>
      </c>
      <c r="L345" s="8">
        <v>45037</v>
      </c>
      <c r="M345" s="12">
        <v>-10</v>
      </c>
      <c r="N345" s="12">
        <f t="shared" si="15"/>
        <v>20</v>
      </c>
      <c r="O345" s="14">
        <f t="shared" si="16"/>
        <v>-25000</v>
      </c>
      <c r="P345" s="25">
        <f t="shared" si="17"/>
        <v>50000</v>
      </c>
      <c r="Q345" s="12">
        <v>1</v>
      </c>
    </row>
    <row r="346" spans="1:17" x14ac:dyDescent="0.25">
      <c r="A346" s="6" t="s">
        <v>13</v>
      </c>
      <c r="B346" s="6" t="s">
        <v>404</v>
      </c>
      <c r="C346" s="6" t="s">
        <v>413</v>
      </c>
      <c r="D346" s="7">
        <v>1573730486</v>
      </c>
      <c r="E346" s="8">
        <v>45020</v>
      </c>
      <c r="F346" s="8">
        <v>45020</v>
      </c>
      <c r="G346" s="6">
        <v>9361410819</v>
      </c>
      <c r="H346" s="7" t="s">
        <v>414</v>
      </c>
      <c r="I346" s="9">
        <v>3782</v>
      </c>
      <c r="J346" s="8">
        <v>45050</v>
      </c>
      <c r="K346" s="9">
        <v>3100</v>
      </c>
      <c r="L346" s="8">
        <v>45044</v>
      </c>
      <c r="M346" s="12">
        <v>-6</v>
      </c>
      <c r="N346" s="12">
        <f t="shared" si="15"/>
        <v>24</v>
      </c>
      <c r="O346" s="14">
        <f t="shared" si="16"/>
        <v>-18600</v>
      </c>
      <c r="P346" s="25">
        <f t="shared" si="17"/>
        <v>74400</v>
      </c>
      <c r="Q346" s="12">
        <v>1</v>
      </c>
    </row>
    <row r="347" spans="1:17" x14ac:dyDescent="0.25">
      <c r="A347" s="6" t="s">
        <v>13</v>
      </c>
      <c r="B347" s="6" t="s">
        <v>404</v>
      </c>
      <c r="C347" s="6" t="s">
        <v>415</v>
      </c>
      <c r="D347" s="7">
        <v>6188330150</v>
      </c>
      <c r="E347" s="8">
        <v>45022</v>
      </c>
      <c r="F347" s="8">
        <v>45022</v>
      </c>
      <c r="G347" s="6">
        <v>9380986545</v>
      </c>
      <c r="H347" s="7">
        <v>2118382</v>
      </c>
      <c r="I347" s="9">
        <v>13025.77</v>
      </c>
      <c r="J347" s="8">
        <v>45077</v>
      </c>
      <c r="K347" s="9">
        <v>10676.86</v>
      </c>
      <c r="L347" s="8">
        <v>45075</v>
      </c>
      <c r="M347" s="12">
        <v>-2</v>
      </c>
      <c r="N347" s="12">
        <f t="shared" si="15"/>
        <v>53</v>
      </c>
      <c r="O347" s="14">
        <f t="shared" si="16"/>
        <v>-21353.72</v>
      </c>
      <c r="P347" s="25">
        <f t="shared" si="17"/>
        <v>565873.58000000007</v>
      </c>
      <c r="Q347" s="12">
        <v>1</v>
      </c>
    </row>
    <row r="348" spans="1:17" x14ac:dyDescent="0.25">
      <c r="A348" s="6" t="s">
        <v>13</v>
      </c>
      <c r="B348" s="6" t="s">
        <v>404</v>
      </c>
      <c r="C348" s="6" t="s">
        <v>304</v>
      </c>
      <c r="D348" s="7">
        <v>97103880585</v>
      </c>
      <c r="E348" s="8">
        <v>45029</v>
      </c>
      <c r="F348" s="8">
        <v>45029</v>
      </c>
      <c r="G348" s="6">
        <v>9423451254</v>
      </c>
      <c r="H348" s="7">
        <v>1023096972</v>
      </c>
      <c r="I348" s="9">
        <v>4997</v>
      </c>
      <c r="J348" s="8">
        <v>45059</v>
      </c>
      <c r="K348" s="9">
        <v>4997</v>
      </c>
      <c r="L348" s="8">
        <v>45034</v>
      </c>
      <c r="M348" s="12">
        <v>-25</v>
      </c>
      <c r="N348" s="12">
        <f t="shared" si="15"/>
        <v>5</v>
      </c>
      <c r="O348" s="14">
        <f t="shared" si="16"/>
        <v>-124925</v>
      </c>
      <c r="P348" s="25">
        <f t="shared" si="17"/>
        <v>24985</v>
      </c>
      <c r="Q348" s="12">
        <v>1</v>
      </c>
    </row>
    <row r="349" spans="1:17" x14ac:dyDescent="0.25">
      <c r="A349" s="6" t="s">
        <v>13</v>
      </c>
      <c r="B349" s="6" t="s">
        <v>404</v>
      </c>
      <c r="C349" s="6" t="s">
        <v>304</v>
      </c>
      <c r="D349" s="7">
        <v>97103880585</v>
      </c>
      <c r="E349" s="8">
        <v>45033</v>
      </c>
      <c r="F349" s="8">
        <v>45033</v>
      </c>
      <c r="G349" s="6">
        <v>9461782139</v>
      </c>
      <c r="H349" s="7">
        <v>3230139463</v>
      </c>
      <c r="I349" s="9">
        <v>15539.04</v>
      </c>
      <c r="J349" s="8">
        <v>45093</v>
      </c>
      <c r="K349" s="9">
        <v>12736.92</v>
      </c>
      <c r="L349" s="8">
        <v>45091</v>
      </c>
      <c r="M349" s="12">
        <v>-2</v>
      </c>
      <c r="N349" s="12">
        <f t="shared" si="15"/>
        <v>58</v>
      </c>
      <c r="O349" s="14">
        <f t="shared" si="16"/>
        <v>-25473.84</v>
      </c>
      <c r="P349" s="25">
        <f t="shared" si="17"/>
        <v>738741.36</v>
      </c>
      <c r="Q349" s="12">
        <v>1</v>
      </c>
    </row>
    <row r="350" spans="1:17" x14ac:dyDescent="0.25">
      <c r="A350" s="6" t="s">
        <v>13</v>
      </c>
      <c r="B350" s="6" t="s">
        <v>404</v>
      </c>
      <c r="C350" s="6" t="s">
        <v>304</v>
      </c>
      <c r="D350" s="7">
        <v>97103880585</v>
      </c>
      <c r="E350" s="8">
        <v>45033</v>
      </c>
      <c r="F350" s="8">
        <v>45033</v>
      </c>
      <c r="G350" s="6">
        <v>9461788807</v>
      </c>
      <c r="H350" s="7">
        <v>3230139559</v>
      </c>
      <c r="I350" s="9">
        <v>3527.33</v>
      </c>
      <c r="J350" s="8">
        <v>45093</v>
      </c>
      <c r="K350" s="9">
        <v>2891.25</v>
      </c>
      <c r="L350" s="8">
        <v>45091</v>
      </c>
      <c r="M350" s="12">
        <v>-2</v>
      </c>
      <c r="N350" s="12">
        <f t="shared" si="15"/>
        <v>58</v>
      </c>
      <c r="O350" s="14">
        <f t="shared" si="16"/>
        <v>-5782.5</v>
      </c>
      <c r="P350" s="25">
        <f t="shared" si="17"/>
        <v>167692.5</v>
      </c>
      <c r="Q350" s="12">
        <v>1</v>
      </c>
    </row>
    <row r="351" spans="1:17" x14ac:dyDescent="0.25">
      <c r="A351" s="6" t="s">
        <v>13</v>
      </c>
      <c r="B351" s="6" t="s">
        <v>404</v>
      </c>
      <c r="C351" s="6" t="s">
        <v>304</v>
      </c>
      <c r="D351" s="7">
        <v>97103880585</v>
      </c>
      <c r="E351" s="8">
        <v>45034</v>
      </c>
      <c r="F351" s="8">
        <v>45034</v>
      </c>
      <c r="G351" s="6">
        <v>9461797168</v>
      </c>
      <c r="H351" s="7">
        <v>3230139381</v>
      </c>
      <c r="I351" s="9">
        <v>14890.01</v>
      </c>
      <c r="J351" s="8">
        <v>45094</v>
      </c>
      <c r="K351" s="9">
        <v>12204.93</v>
      </c>
      <c r="L351" s="8">
        <v>45091</v>
      </c>
      <c r="M351" s="12">
        <v>-3</v>
      </c>
      <c r="N351" s="12">
        <f t="shared" si="15"/>
        <v>57</v>
      </c>
      <c r="O351" s="14">
        <f t="shared" si="16"/>
        <v>-36614.79</v>
      </c>
      <c r="P351" s="25">
        <f t="shared" si="17"/>
        <v>695681.01</v>
      </c>
      <c r="Q351" s="12">
        <v>1</v>
      </c>
    </row>
    <row r="352" spans="1:17" x14ac:dyDescent="0.25">
      <c r="A352" s="6" t="s">
        <v>13</v>
      </c>
      <c r="B352" s="6" t="s">
        <v>404</v>
      </c>
      <c r="C352" s="6" t="s">
        <v>413</v>
      </c>
      <c r="D352" s="7">
        <v>1573730486</v>
      </c>
      <c r="E352" s="8">
        <v>45048</v>
      </c>
      <c r="F352" s="8">
        <v>45048</v>
      </c>
      <c r="G352" s="6">
        <v>9547935646</v>
      </c>
      <c r="H352" s="7" t="s">
        <v>416</v>
      </c>
      <c r="I352" s="9">
        <v>3782</v>
      </c>
      <c r="J352" s="8">
        <v>45078</v>
      </c>
      <c r="K352" s="9">
        <v>3100</v>
      </c>
      <c r="L352" s="8">
        <v>45071</v>
      </c>
      <c r="M352" s="12">
        <v>-7</v>
      </c>
      <c r="N352" s="12">
        <f t="shared" si="15"/>
        <v>23</v>
      </c>
      <c r="O352" s="14">
        <f t="shared" si="16"/>
        <v>-21700</v>
      </c>
      <c r="P352" s="25">
        <f t="shared" si="17"/>
        <v>71300</v>
      </c>
      <c r="Q352" s="12">
        <v>1</v>
      </c>
    </row>
    <row r="353" spans="1:17" x14ac:dyDescent="0.25">
      <c r="A353" s="6" t="s">
        <v>13</v>
      </c>
      <c r="B353" s="6" t="s">
        <v>404</v>
      </c>
      <c r="C353" s="6" t="s">
        <v>417</v>
      </c>
      <c r="D353" s="7">
        <v>13365760159</v>
      </c>
      <c r="E353" s="8">
        <v>45049</v>
      </c>
      <c r="F353" s="8">
        <v>45049</v>
      </c>
      <c r="G353" s="6">
        <v>9549276294</v>
      </c>
      <c r="H353" s="7" t="s">
        <v>418</v>
      </c>
      <c r="I353" s="9">
        <v>10182.11</v>
      </c>
      <c r="J353" s="8">
        <v>45079</v>
      </c>
      <c r="K353" s="9">
        <v>8345.99</v>
      </c>
      <c r="L353" s="8">
        <v>45070</v>
      </c>
      <c r="M353" s="12">
        <v>-9</v>
      </c>
      <c r="N353" s="12">
        <f t="shared" si="15"/>
        <v>21</v>
      </c>
      <c r="O353" s="14">
        <f t="shared" si="16"/>
        <v>-75113.91</v>
      </c>
      <c r="P353" s="25">
        <f t="shared" si="17"/>
        <v>175265.79</v>
      </c>
      <c r="Q353" s="12">
        <v>1</v>
      </c>
    </row>
    <row r="354" spans="1:17" x14ac:dyDescent="0.25">
      <c r="A354" s="6" t="s">
        <v>13</v>
      </c>
      <c r="B354" s="6" t="s">
        <v>404</v>
      </c>
      <c r="C354" s="6" t="s">
        <v>417</v>
      </c>
      <c r="D354" s="7">
        <v>13365760159</v>
      </c>
      <c r="E354" s="8">
        <v>45049</v>
      </c>
      <c r="F354" s="8">
        <v>45049</v>
      </c>
      <c r="G354" s="6">
        <v>9549280290</v>
      </c>
      <c r="H354" s="7" t="s">
        <v>419</v>
      </c>
      <c r="I354" s="9">
        <v>9386.92</v>
      </c>
      <c r="J354" s="8">
        <v>45079</v>
      </c>
      <c r="K354" s="9">
        <v>7694.2</v>
      </c>
      <c r="L354" s="8">
        <v>45070</v>
      </c>
      <c r="M354" s="12">
        <v>-9</v>
      </c>
      <c r="N354" s="12">
        <f t="shared" si="15"/>
        <v>21</v>
      </c>
      <c r="O354" s="14">
        <f t="shared" si="16"/>
        <v>-69247.8</v>
      </c>
      <c r="P354" s="25">
        <f t="shared" si="17"/>
        <v>161578.19999999998</v>
      </c>
      <c r="Q354" s="12">
        <v>1</v>
      </c>
    </row>
    <row r="355" spans="1:17" x14ac:dyDescent="0.25">
      <c r="A355" s="6" t="s">
        <v>13</v>
      </c>
      <c r="B355" s="6" t="s">
        <v>404</v>
      </c>
      <c r="C355" s="6" t="s">
        <v>417</v>
      </c>
      <c r="D355" s="7">
        <v>13365760159</v>
      </c>
      <c r="E355" s="8">
        <v>45049</v>
      </c>
      <c r="F355" s="8">
        <v>45049</v>
      </c>
      <c r="G355" s="6">
        <v>9549284782</v>
      </c>
      <c r="H355" s="7" t="s">
        <v>420</v>
      </c>
      <c r="I355" s="9">
        <v>5616.99</v>
      </c>
      <c r="J355" s="8">
        <v>45079</v>
      </c>
      <c r="K355" s="9">
        <v>4604.09</v>
      </c>
      <c r="L355" s="8">
        <v>45070</v>
      </c>
      <c r="M355" s="12">
        <v>-9</v>
      </c>
      <c r="N355" s="12">
        <f t="shared" si="15"/>
        <v>21</v>
      </c>
      <c r="O355" s="14">
        <f t="shared" si="16"/>
        <v>-41436.81</v>
      </c>
      <c r="P355" s="25">
        <f t="shared" si="17"/>
        <v>96685.89</v>
      </c>
      <c r="Q355" s="12">
        <v>1</v>
      </c>
    </row>
    <row r="356" spans="1:17" x14ac:dyDescent="0.25">
      <c r="A356" s="6" t="s">
        <v>13</v>
      </c>
      <c r="B356" s="6" t="s">
        <v>404</v>
      </c>
      <c r="C356" s="6" t="s">
        <v>417</v>
      </c>
      <c r="D356" s="7">
        <v>13365760159</v>
      </c>
      <c r="E356" s="8">
        <v>45049</v>
      </c>
      <c r="F356" s="8">
        <v>45049</v>
      </c>
      <c r="G356" s="6">
        <v>9549288670</v>
      </c>
      <c r="H356" s="7" t="s">
        <v>421</v>
      </c>
      <c r="I356" s="9">
        <v>10370</v>
      </c>
      <c r="J356" s="8">
        <v>45079</v>
      </c>
      <c r="K356" s="9">
        <v>8500</v>
      </c>
      <c r="L356" s="8">
        <v>45070</v>
      </c>
      <c r="M356" s="12">
        <v>-9</v>
      </c>
      <c r="N356" s="12">
        <f t="shared" si="15"/>
        <v>21</v>
      </c>
      <c r="O356" s="14">
        <f t="shared" si="16"/>
        <v>-76500</v>
      </c>
      <c r="P356" s="25">
        <f t="shared" si="17"/>
        <v>178500</v>
      </c>
      <c r="Q356" s="12">
        <v>1</v>
      </c>
    </row>
    <row r="357" spans="1:17" x14ac:dyDescent="0.25">
      <c r="A357" s="6" t="s">
        <v>13</v>
      </c>
      <c r="B357" s="6" t="s">
        <v>404</v>
      </c>
      <c r="C357" s="6" t="s">
        <v>422</v>
      </c>
      <c r="D357" s="7">
        <v>493410583</v>
      </c>
      <c r="E357" s="8">
        <v>45049</v>
      </c>
      <c r="F357" s="8">
        <v>45049</v>
      </c>
      <c r="G357" s="6">
        <v>9558032722</v>
      </c>
      <c r="H357" s="7">
        <v>9482</v>
      </c>
      <c r="I357" s="9">
        <v>1385.35</v>
      </c>
      <c r="J357" s="8">
        <v>45079</v>
      </c>
      <c r="K357" s="9">
        <v>1135.53</v>
      </c>
      <c r="L357" s="8">
        <v>45055</v>
      </c>
      <c r="M357" s="12">
        <v>-24</v>
      </c>
      <c r="N357" s="12">
        <f t="shared" si="15"/>
        <v>6</v>
      </c>
      <c r="O357" s="14">
        <f t="shared" si="16"/>
        <v>-27252.720000000001</v>
      </c>
      <c r="P357" s="25">
        <f t="shared" si="17"/>
        <v>6813.18</v>
      </c>
      <c r="Q357" s="12">
        <v>1</v>
      </c>
    </row>
    <row r="358" spans="1:17" x14ac:dyDescent="0.25">
      <c r="A358" s="6" t="s">
        <v>13</v>
      </c>
      <c r="B358" s="6" t="s">
        <v>404</v>
      </c>
      <c r="C358" s="6" t="s">
        <v>422</v>
      </c>
      <c r="D358" s="7">
        <v>493410583</v>
      </c>
      <c r="E358" s="8">
        <v>45050</v>
      </c>
      <c r="F358" s="8">
        <v>45050</v>
      </c>
      <c r="G358" s="6">
        <v>9558112936</v>
      </c>
      <c r="H358" s="7">
        <v>12218</v>
      </c>
      <c r="I358" s="9">
        <v>25.83</v>
      </c>
      <c r="J358" s="8">
        <v>45080</v>
      </c>
      <c r="K358" s="9">
        <v>21.17</v>
      </c>
      <c r="L358" s="8">
        <v>45055</v>
      </c>
      <c r="M358" s="12">
        <v>-25</v>
      </c>
      <c r="N358" s="12">
        <f t="shared" si="15"/>
        <v>5</v>
      </c>
      <c r="O358" s="14">
        <f t="shared" si="16"/>
        <v>-529.25</v>
      </c>
      <c r="P358" s="25">
        <f t="shared" si="17"/>
        <v>105.85000000000001</v>
      </c>
      <c r="Q358" s="12">
        <v>1</v>
      </c>
    </row>
    <row r="359" spans="1:17" x14ac:dyDescent="0.25">
      <c r="A359" s="6" t="s">
        <v>13</v>
      </c>
      <c r="B359" s="6" t="s">
        <v>404</v>
      </c>
      <c r="C359" s="6" t="s">
        <v>408</v>
      </c>
      <c r="D359" s="7">
        <v>2289740488</v>
      </c>
      <c r="E359" s="8">
        <v>45051</v>
      </c>
      <c r="F359" s="8">
        <v>45051</v>
      </c>
      <c r="G359" s="6">
        <v>9563134774</v>
      </c>
      <c r="H359" s="7" t="s">
        <v>423</v>
      </c>
      <c r="I359" s="9">
        <v>28.35</v>
      </c>
      <c r="J359" s="8">
        <v>45081</v>
      </c>
      <c r="K359" s="9">
        <v>23.24</v>
      </c>
      <c r="L359" s="8">
        <v>45077</v>
      </c>
      <c r="M359" s="12">
        <v>-4</v>
      </c>
      <c r="N359" s="12">
        <f t="shared" si="15"/>
        <v>26</v>
      </c>
      <c r="O359" s="14">
        <f t="shared" si="16"/>
        <v>-92.96</v>
      </c>
      <c r="P359" s="25">
        <f t="shared" si="17"/>
        <v>604.24</v>
      </c>
      <c r="Q359" s="12">
        <v>1</v>
      </c>
    </row>
    <row r="360" spans="1:17" x14ac:dyDescent="0.25">
      <c r="A360" s="6" t="s">
        <v>13</v>
      </c>
      <c r="B360" s="6" t="s">
        <v>404</v>
      </c>
      <c r="C360" s="6" t="s">
        <v>415</v>
      </c>
      <c r="D360" s="7">
        <v>6188330150</v>
      </c>
      <c r="E360" s="8">
        <v>45051</v>
      </c>
      <c r="F360" s="8">
        <v>45051</v>
      </c>
      <c r="G360" s="6">
        <v>9576545702</v>
      </c>
      <c r="H360" s="7">
        <v>2122690</v>
      </c>
      <c r="I360" s="9">
        <v>7027.1</v>
      </c>
      <c r="J360" s="8">
        <v>45107</v>
      </c>
      <c r="K360" s="9">
        <v>5759.92</v>
      </c>
      <c r="L360" s="8">
        <v>45075</v>
      </c>
      <c r="M360" s="12">
        <v>-32</v>
      </c>
      <c r="N360" s="12">
        <f t="shared" si="15"/>
        <v>24</v>
      </c>
      <c r="O360" s="14">
        <f t="shared" si="16"/>
        <v>-184317.44</v>
      </c>
      <c r="P360" s="25">
        <f t="shared" si="17"/>
        <v>138238.08000000002</v>
      </c>
      <c r="Q360" s="12">
        <v>1</v>
      </c>
    </row>
    <row r="361" spans="1:17" x14ac:dyDescent="0.25">
      <c r="A361" s="6" t="s">
        <v>13</v>
      </c>
      <c r="B361" s="6" t="s">
        <v>404</v>
      </c>
      <c r="C361" s="6" t="s">
        <v>406</v>
      </c>
      <c r="D361" s="7">
        <v>2313821007</v>
      </c>
      <c r="E361" s="8">
        <v>45056</v>
      </c>
      <c r="F361" s="8">
        <v>45056</v>
      </c>
      <c r="G361" s="6">
        <v>9601468496</v>
      </c>
      <c r="H361" s="7" t="s">
        <v>424</v>
      </c>
      <c r="I361" s="9">
        <v>513.62</v>
      </c>
      <c r="J361" s="8">
        <v>45086</v>
      </c>
      <c r="K361" s="9">
        <v>421</v>
      </c>
      <c r="L361" s="8">
        <v>45085</v>
      </c>
      <c r="M361" s="12">
        <v>-1</v>
      </c>
      <c r="N361" s="12">
        <f t="shared" si="15"/>
        <v>29</v>
      </c>
      <c r="O361" s="14">
        <f t="shared" si="16"/>
        <v>-421</v>
      </c>
      <c r="P361" s="25">
        <f t="shared" si="17"/>
        <v>12209</v>
      </c>
      <c r="Q361" s="12">
        <v>1</v>
      </c>
    </row>
    <row r="362" spans="1:17" x14ac:dyDescent="0.25">
      <c r="A362" s="6" t="s">
        <v>13</v>
      </c>
      <c r="B362" s="6" t="s">
        <v>404</v>
      </c>
      <c r="C362" s="6" t="s">
        <v>406</v>
      </c>
      <c r="D362" s="7">
        <v>2313821007</v>
      </c>
      <c r="E362" s="8">
        <v>45071</v>
      </c>
      <c r="F362" s="8">
        <v>45071</v>
      </c>
      <c r="G362" s="6">
        <v>9713628207</v>
      </c>
      <c r="H362" s="7" t="s">
        <v>425</v>
      </c>
      <c r="I362" s="9">
        <v>3050</v>
      </c>
      <c r="J362" s="8">
        <v>45101</v>
      </c>
      <c r="K362" s="9">
        <v>2500</v>
      </c>
      <c r="L362" s="8">
        <v>45100</v>
      </c>
      <c r="M362" s="12">
        <v>-1</v>
      </c>
      <c r="N362" s="12">
        <f t="shared" si="15"/>
        <v>29</v>
      </c>
      <c r="O362" s="14">
        <f t="shared" si="16"/>
        <v>-2500</v>
      </c>
      <c r="P362" s="25">
        <f t="shared" si="17"/>
        <v>72500</v>
      </c>
      <c r="Q362" s="12">
        <v>1</v>
      </c>
    </row>
    <row r="363" spans="1:17" x14ac:dyDescent="0.25">
      <c r="A363" s="6" t="s">
        <v>13</v>
      </c>
      <c r="B363" s="6" t="s">
        <v>404</v>
      </c>
      <c r="C363" s="6" t="s">
        <v>251</v>
      </c>
      <c r="D363" s="7">
        <v>2046570426</v>
      </c>
      <c r="E363" s="8">
        <v>45076</v>
      </c>
      <c r="F363" s="8">
        <v>45076</v>
      </c>
      <c r="G363" s="6">
        <v>9732964561</v>
      </c>
      <c r="H363" s="7" t="s">
        <v>426</v>
      </c>
      <c r="I363" s="9">
        <v>7.93</v>
      </c>
      <c r="J363" s="8">
        <v>45106</v>
      </c>
      <c r="K363" s="9">
        <v>6.5</v>
      </c>
      <c r="L363" s="8">
        <v>45098</v>
      </c>
      <c r="M363" s="12">
        <v>-8</v>
      </c>
      <c r="N363" s="12">
        <f t="shared" si="15"/>
        <v>22</v>
      </c>
      <c r="O363" s="14">
        <f t="shared" si="16"/>
        <v>-52</v>
      </c>
      <c r="P363" s="25">
        <f t="shared" si="17"/>
        <v>143</v>
      </c>
      <c r="Q363" s="12">
        <v>1</v>
      </c>
    </row>
    <row r="364" spans="1:17" x14ac:dyDescent="0.25">
      <c r="A364" s="6" t="s">
        <v>13</v>
      </c>
      <c r="B364" s="6" t="s">
        <v>404</v>
      </c>
      <c r="C364" s="6" t="s">
        <v>413</v>
      </c>
      <c r="D364" s="7">
        <v>1573730486</v>
      </c>
      <c r="E364" s="8">
        <v>45078</v>
      </c>
      <c r="F364" s="8">
        <v>45078</v>
      </c>
      <c r="G364" s="6">
        <v>9759628715</v>
      </c>
      <c r="H364" s="7" t="s">
        <v>427</v>
      </c>
      <c r="I364" s="9">
        <v>3782</v>
      </c>
      <c r="J364" s="8">
        <v>45108</v>
      </c>
      <c r="K364" s="9">
        <v>3100</v>
      </c>
      <c r="L364" s="8">
        <v>45103</v>
      </c>
      <c r="M364" s="12">
        <v>-5</v>
      </c>
      <c r="N364" s="12">
        <f t="shared" si="15"/>
        <v>25</v>
      </c>
      <c r="O364" s="14">
        <f t="shared" si="16"/>
        <v>-15500</v>
      </c>
      <c r="P364" s="25">
        <f t="shared" si="17"/>
        <v>77500</v>
      </c>
      <c r="Q364" s="12">
        <v>1</v>
      </c>
    </row>
    <row r="365" spans="1:17" x14ac:dyDescent="0.25">
      <c r="A365" s="6" t="s">
        <v>13</v>
      </c>
      <c r="B365" s="6" t="s">
        <v>14</v>
      </c>
      <c r="C365" s="6" t="s">
        <v>428</v>
      </c>
      <c r="D365" s="7">
        <v>1881350506</v>
      </c>
      <c r="E365" s="8">
        <v>45080</v>
      </c>
      <c r="F365" s="8">
        <v>45080</v>
      </c>
      <c r="G365" s="6">
        <v>9762168655</v>
      </c>
      <c r="H365" s="7">
        <v>54</v>
      </c>
      <c r="I365" s="9">
        <v>585.6</v>
      </c>
      <c r="J365" s="8">
        <v>45110</v>
      </c>
      <c r="K365" s="9">
        <v>480</v>
      </c>
      <c r="L365" s="8">
        <v>45091</v>
      </c>
      <c r="M365" s="12">
        <v>-19</v>
      </c>
      <c r="N365" s="12">
        <f t="shared" si="15"/>
        <v>11</v>
      </c>
      <c r="O365" s="14">
        <f t="shared" si="16"/>
        <v>-9120</v>
      </c>
      <c r="P365" s="25">
        <f t="shared" si="17"/>
        <v>5280</v>
      </c>
      <c r="Q365" s="12">
        <v>1</v>
      </c>
    </row>
    <row r="366" spans="1:17" x14ac:dyDescent="0.25">
      <c r="A366" s="6" t="s">
        <v>13</v>
      </c>
      <c r="B366" s="6" t="s">
        <v>117</v>
      </c>
      <c r="C366" s="6" t="s">
        <v>429</v>
      </c>
      <c r="D366" s="7">
        <v>1108630524</v>
      </c>
      <c r="E366" s="8">
        <v>45086</v>
      </c>
      <c r="F366" s="8">
        <v>45086</v>
      </c>
      <c r="G366" s="6">
        <v>9809706311</v>
      </c>
      <c r="H366" s="7" t="s">
        <v>430</v>
      </c>
      <c r="I366" s="9">
        <v>11272.8</v>
      </c>
      <c r="J366" s="8">
        <v>45146</v>
      </c>
      <c r="K366" s="9">
        <v>9240</v>
      </c>
      <c r="L366" s="8">
        <v>45091</v>
      </c>
      <c r="M366" s="12">
        <v>-55</v>
      </c>
      <c r="N366" s="12">
        <f t="shared" si="15"/>
        <v>5</v>
      </c>
      <c r="O366" s="14">
        <f t="shared" si="16"/>
        <v>-508200</v>
      </c>
      <c r="P366" s="25">
        <f t="shared" si="17"/>
        <v>46200</v>
      </c>
      <c r="Q366" s="12">
        <v>1</v>
      </c>
    </row>
    <row r="367" spans="1:17" ht="15.75" thickBot="1" x14ac:dyDescent="0.3"/>
    <row r="368" spans="1:17" ht="30.75" thickBot="1" x14ac:dyDescent="0.3">
      <c r="J368" s="17" t="s">
        <v>434</v>
      </c>
      <c r="K368" s="20">
        <f>SUM(K2:K367)</f>
        <v>5010254.3299999945</v>
      </c>
      <c r="L368" s="17" t="s">
        <v>435</v>
      </c>
      <c r="M368" s="18">
        <f>SUM(M2:M367)</f>
        <v>-8323</v>
      </c>
      <c r="O368" s="19">
        <f>SUM(O2:O367)</f>
        <v>-163540216.71000004</v>
      </c>
      <c r="P368" s="19">
        <f>SUM(P2:P367)</f>
        <v>86091830.480000004</v>
      </c>
    </row>
    <row r="371" spans="4:12" ht="45" x14ac:dyDescent="0.25">
      <c r="H371" s="22" t="s">
        <v>436</v>
      </c>
      <c r="I371" s="24">
        <v>364</v>
      </c>
      <c r="K371" s="15" t="s">
        <v>432</v>
      </c>
      <c r="L371" s="21">
        <f>O368/K368</f>
        <v>-32.641100818129573</v>
      </c>
    </row>
    <row r="372" spans="4:12" ht="60" x14ac:dyDescent="0.25">
      <c r="D372" s="23" t="s">
        <v>437</v>
      </c>
      <c r="E372" s="19">
        <v>-163540216.71000004</v>
      </c>
      <c r="F372" s="16" t="s">
        <v>443</v>
      </c>
      <c r="G372" s="21">
        <f>O368/K368</f>
        <v>-32.641100818129573</v>
      </c>
      <c r="K372" s="15" t="s">
        <v>433</v>
      </c>
      <c r="L372" s="21">
        <f>P368/K368</f>
        <v>17.183125807507679</v>
      </c>
    </row>
    <row r="373" spans="4:12" x14ac:dyDescent="0.25">
      <c r="D373" s="23" t="s">
        <v>438</v>
      </c>
      <c r="E373" s="12">
        <v>-8323</v>
      </c>
      <c r="F373" s="12" t="s">
        <v>442</v>
      </c>
      <c r="G373" s="21">
        <f>M368/I371</f>
        <v>-22.865384615384617</v>
      </c>
    </row>
    <row r="374" spans="4:12" x14ac:dyDescent="0.25">
      <c r="D374" s="13"/>
      <c r="E374" s="13"/>
      <c r="F374" s="22" t="s">
        <v>439</v>
      </c>
      <c r="G374" s="21">
        <f>G372-G373</f>
        <v>-9.775716202744956</v>
      </c>
    </row>
    <row r="375" spans="4:12" x14ac:dyDescent="0.25">
      <c r="D375" s="13"/>
      <c r="E375" s="13"/>
      <c r="F375" s="26" t="s">
        <v>440</v>
      </c>
      <c r="G375" s="27"/>
    </row>
    <row r="376" spans="4:12" ht="45" customHeight="1" x14ac:dyDescent="0.25">
      <c r="D376" s="13"/>
      <c r="E376" s="13"/>
      <c r="F376" s="28"/>
      <c r="G376" s="29"/>
    </row>
  </sheetData>
  <autoFilter ref="A1:Q366"/>
  <mergeCells count="1">
    <mergeCell ref="F375:G37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REPORT ITP - Fatture Incluse -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Miggiano, Francesca</dc:creator>
  <cp:lastModifiedBy>Miggiano, Francesca</cp:lastModifiedBy>
  <cp:lastPrinted>2023-07-05T10:17:51Z</cp:lastPrinted>
  <dcterms:created xsi:type="dcterms:W3CDTF">2023-07-05T10:17:57Z</dcterms:created>
  <dcterms:modified xsi:type="dcterms:W3CDTF">2023-07-14T12:05:39Z</dcterms:modified>
</cp:coreProperties>
</file>