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'!$A$1:$P$356</definedName>
  </definedNames>
  <calcPr calcId="144525"/>
</workbook>
</file>

<file path=xl/calcChain.xml><?xml version="1.0" encoding="utf-8"?>
<calcChain xmlns="http://schemas.openxmlformats.org/spreadsheetml/2006/main">
  <c r="M358" i="1" l="1"/>
  <c r="G363" i="1" s="1"/>
  <c r="K358" i="1"/>
  <c r="E363" i="1" l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2" i="1"/>
  <c r="P2" i="1" s="1"/>
  <c r="O358" i="1" l="1"/>
  <c r="E362" i="1" s="1"/>
  <c r="P358" i="1"/>
  <c r="L362" i="1" s="1"/>
  <c r="L361" i="1" l="1"/>
  <c r="G362" i="1"/>
  <c r="G364" i="1" s="1"/>
</calcChain>
</file>

<file path=xl/sharedStrings.xml><?xml version="1.0" encoding="utf-8"?>
<sst xmlns="http://schemas.openxmlformats.org/spreadsheetml/2006/main" count="1350" uniqueCount="414">
  <si>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</si>
  <si>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</si>
  <si>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</si>
  <si>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</si>
  <si>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</si>
  <si>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</si>
  <si>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</si>
  <si>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</si>
  <si>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</si>
  <si>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</si>
  <si>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</si>
  <si>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</si>
  <si>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</si>
  <si>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P_LI</t>
  </si>
  <si>
    <t>A8BB03</t>
  </si>
  <si>
    <t>Ven. Arciconfraternita della Misericordia</t>
  </si>
  <si>
    <t>44/PA</t>
  </si>
  <si>
    <t>CATERING IL GIRASOLE DI MOTTA VERONICA</t>
  </si>
  <si>
    <t>MTTVNC75R59E625C</t>
  </si>
  <si>
    <t>DEPOSITI BERNI DI BERNI MARCO</t>
  </si>
  <si>
    <t>BRNMRC62R20E625R</t>
  </si>
  <si>
    <t>000785-2023</t>
  </si>
  <si>
    <t>CIUFFARDI GIARDINAGGIO DI CIUFFARDI ADRIANO</t>
  </si>
  <si>
    <t>CFFDRN61H09G687R</t>
  </si>
  <si>
    <t>L'ELETTROTECNICA DEI F.LLI MARINI S.R.L.</t>
  </si>
  <si>
    <t>000041-2023-3</t>
  </si>
  <si>
    <t>VODAFONE ITALIA S.p.A.</t>
  </si>
  <si>
    <t>AP10844399</t>
  </si>
  <si>
    <t>Naturaliter srl</t>
  </si>
  <si>
    <t>IMMOBILIARE GENERALE INDUSTRIALE (I.G.I.) s.r.l.</t>
  </si>
  <si>
    <t>A. Manzoni &amp; C. S.p.A.</t>
  </si>
  <si>
    <t>0000655281AMC12023</t>
  </si>
  <si>
    <t>IGD SIIQ S.P.A.</t>
  </si>
  <si>
    <t>VN2308168</t>
  </si>
  <si>
    <t>COOPERATIVA SOCIALE C.I.S.S.E.</t>
  </si>
  <si>
    <t>Provincia di Livorno Sviluppo Srl</t>
  </si>
  <si>
    <t>P.G. Costruzioni S.R.L.</t>
  </si>
  <si>
    <t>10/PA</t>
  </si>
  <si>
    <t>Juice S.p.A.</t>
  </si>
  <si>
    <t>23/31/00952</t>
  </si>
  <si>
    <t>A.AM.P.S. SpA Soggetta Attivit? Controllo e Coordinam. di Retiambiente SpA SU</t>
  </si>
  <si>
    <t>001242/V3</t>
  </si>
  <si>
    <t>IL CARRO SOC.COOP.AGRICOLA</t>
  </si>
  <si>
    <t>36/PA</t>
  </si>
  <si>
    <t>000048-2023-3</t>
  </si>
  <si>
    <t>VN2308935</t>
  </si>
  <si>
    <t>GROSSO S.N.C. DI ROBERTO GROSSO &amp; C.</t>
  </si>
  <si>
    <t>38/PA</t>
  </si>
  <si>
    <t>AP14522123</t>
  </si>
  <si>
    <t>Itinera Progetti e Ricerche Soc. Coop. Impresa Sociale</t>
  </si>
  <si>
    <t>238/PA</t>
  </si>
  <si>
    <t>VN2309367</t>
  </si>
  <si>
    <t>BO7TSG</t>
  </si>
  <si>
    <t>Studio Tecnico Dott. Ing. Alessandro Nanni</t>
  </si>
  <si>
    <t>NNNLSN79T05E715V</t>
  </si>
  <si>
    <t>FATTPA 12_23</t>
  </si>
  <si>
    <t>FRANGERINI IMPRESA SRLU</t>
  </si>
  <si>
    <t>IS INGEGNERIA E SERVIZI SRL</t>
  </si>
  <si>
    <t>19_PA</t>
  </si>
  <si>
    <t>SOS AMBIENTE SOCIETA' TRA PROFESSIONISTI S.R.L.</t>
  </si>
  <si>
    <t>MENGOZZI MASSIMO</t>
  </si>
  <si>
    <t>MNGMSM75A27G702W</t>
  </si>
  <si>
    <t>Renieri Francesco</t>
  </si>
  <si>
    <t>RNRFNC76C09D612Z</t>
  </si>
  <si>
    <t>FPA 4/23</t>
  </si>
  <si>
    <t>RAVEGGI S.R.L.</t>
  </si>
  <si>
    <t>01/0000011</t>
  </si>
  <si>
    <t>Ladisa Saverio</t>
  </si>
  <si>
    <t>LDSSVR68R14A662B</t>
  </si>
  <si>
    <t>FPA 2/23</t>
  </si>
  <si>
    <t>FPA 5/23</t>
  </si>
  <si>
    <t>FPA 3/23</t>
  </si>
  <si>
    <t>AZIENDA USL TOSCANA NORD OVEST</t>
  </si>
  <si>
    <t>906/304</t>
  </si>
  <si>
    <t>902/304</t>
  </si>
  <si>
    <t>FPA 7/23</t>
  </si>
  <si>
    <t>TECNA S.R.L</t>
  </si>
  <si>
    <t>289/2023</t>
  </si>
  <si>
    <t>Luongo Antonio</t>
  </si>
  <si>
    <t>LNGNTN63M02I306N</t>
  </si>
  <si>
    <t>HUJJPZ</t>
  </si>
  <si>
    <t>F.LLI SANTUCCI  S.R.L.</t>
  </si>
  <si>
    <t>FO / 2251</t>
  </si>
  <si>
    <t>FO / 2252</t>
  </si>
  <si>
    <t>TUSCANIA CERAMICHEdiGRAGNANI SAS</t>
  </si>
  <si>
    <t>ENGIE Produzione S.p.A.</t>
  </si>
  <si>
    <t>CERVINO S.R.L.</t>
  </si>
  <si>
    <t>FO / 2302</t>
  </si>
  <si>
    <t>PUCCINELLI INIO</t>
  </si>
  <si>
    <t>PCCNII44S21L702G</t>
  </si>
  <si>
    <t>O2023-672</t>
  </si>
  <si>
    <t>VENTURI FULVIO EDILIZIA SRL</t>
  </si>
  <si>
    <t>NANNI ELBA COOP. AGRICOLO FORE STALE A.R.L</t>
  </si>
  <si>
    <t>18/PA</t>
  </si>
  <si>
    <t>GUGLIELMI ENIO &amp; C. S.R.L.</t>
  </si>
  <si>
    <t>X00047</t>
  </si>
  <si>
    <t>PARDI SNC DI PARDI FABIO E MASSIMO</t>
  </si>
  <si>
    <t>FV/1094</t>
  </si>
  <si>
    <t>Idrosanitari S.n.c.</t>
  </si>
  <si>
    <t>M.G. GOMME DI MARRAS &amp; GELSI s.r.l</t>
  </si>
  <si>
    <t>KONE S.P.A.</t>
  </si>
  <si>
    <t>FV/1199</t>
  </si>
  <si>
    <t>ITALVERNICI s.r.l.</t>
  </si>
  <si>
    <t>2023FVY000015-17</t>
  </si>
  <si>
    <t>IMPRESA MONNI CLAUDIO &amp; C. - SAS</t>
  </si>
  <si>
    <t>HORTUS S.r.l.</t>
  </si>
  <si>
    <t>V00189</t>
  </si>
  <si>
    <t>FO / 2682</t>
  </si>
  <si>
    <t>FO / 2711</t>
  </si>
  <si>
    <t>FV/1261</t>
  </si>
  <si>
    <t>37/PA</t>
  </si>
  <si>
    <t>OLEODINAMICA LIVORNO SRL</t>
  </si>
  <si>
    <t>AUTOMANIA SRL</t>
  </si>
  <si>
    <t>COLLECOOP SOC. COOP. SOCIALE</t>
  </si>
  <si>
    <t>570/E</t>
  </si>
  <si>
    <t>FV/1298</t>
  </si>
  <si>
    <t>EMPORIO DELL'AUTO SRL</t>
  </si>
  <si>
    <t>653/FE</t>
  </si>
  <si>
    <t>FRASSINELLI SRL</t>
  </si>
  <si>
    <t>FO / 3023</t>
  </si>
  <si>
    <t>OFFICINA MECCANICA GASPARRI PIERO DI    GASPARRI EDOARDO</t>
  </si>
  <si>
    <t>GSPDRD87P07G912Z</t>
  </si>
  <si>
    <t>D.G.M. srl</t>
  </si>
  <si>
    <t>50PA/2023</t>
  </si>
  <si>
    <t>FV/1323</t>
  </si>
  <si>
    <t>Ponteverde Cooperativa Sociale onlus</t>
  </si>
  <si>
    <t>FATTPA 145_23</t>
  </si>
  <si>
    <t>22/PA</t>
  </si>
  <si>
    <t>S.B.S. S.R.L. LAVORI SEGNALETICA BARRIERE SEMAFORI</t>
  </si>
  <si>
    <t>31/001</t>
  </si>
  <si>
    <t>Mancini e Staccioli S.n.c. di Claudio Mancini &amp; C.</t>
  </si>
  <si>
    <t>408E</t>
  </si>
  <si>
    <t>O2023-881</t>
  </si>
  <si>
    <t>O2023-882</t>
  </si>
  <si>
    <t>FO / 3117</t>
  </si>
  <si>
    <t>X00070</t>
  </si>
  <si>
    <t>X00081</t>
  </si>
  <si>
    <t>X00080</t>
  </si>
  <si>
    <t>X00079</t>
  </si>
  <si>
    <t>FO / 3359</t>
  </si>
  <si>
    <t>T.E.S. S.P.A.</t>
  </si>
  <si>
    <t>656PA</t>
  </si>
  <si>
    <t>CONSILIA CFO SRL</t>
  </si>
  <si>
    <t>P-672</t>
  </si>
  <si>
    <t>VL srl</t>
  </si>
  <si>
    <t>24/PA2023</t>
  </si>
  <si>
    <t>DI GABBIA ADOLFO E FIGLIO SRL</t>
  </si>
  <si>
    <t>MATTEOLI SRL</t>
  </si>
  <si>
    <t>1232/23</t>
  </si>
  <si>
    <t>R.V.I. S.r.l.</t>
  </si>
  <si>
    <t>1646F</t>
  </si>
  <si>
    <t>Impresa F.lli Dello Sbarba s.r.l.</t>
  </si>
  <si>
    <t>H6ZG9L</t>
  </si>
  <si>
    <t>CATTINI ELISABETTA</t>
  </si>
  <si>
    <t>CTTLBT61E55C662J</t>
  </si>
  <si>
    <t>FPA 69/23</t>
  </si>
  <si>
    <t>BEATRICE CAVERNI</t>
  </si>
  <si>
    <t>CVRBRC68S67G843J</t>
  </si>
  <si>
    <t>MERITO S.R.L. A SOCIO UNICO</t>
  </si>
  <si>
    <t>IMMORALI ANDREA</t>
  </si>
  <si>
    <t>MMRNDR56C14F458R</t>
  </si>
  <si>
    <t>arturo bianco</t>
  </si>
  <si>
    <t>BNCRTR54L29M100T</t>
  </si>
  <si>
    <t>FATTPA 74_23</t>
  </si>
  <si>
    <t>FATTPA 94_23</t>
  </si>
  <si>
    <t>MIRA FORMAZIONE SRLS</t>
  </si>
  <si>
    <t>S-877</t>
  </si>
  <si>
    <t>MXWIAW</t>
  </si>
  <si>
    <t>STUDIO COMMERCIALE ASSOCIATO DEL VECCHIO</t>
  </si>
  <si>
    <t>Banca Monte dei Paschi di Siena S.p.A.</t>
  </si>
  <si>
    <t>Pucci Claudio</t>
  </si>
  <si>
    <t>PCCCLD53L20L833E</t>
  </si>
  <si>
    <t>36/00</t>
  </si>
  <si>
    <t>UCPEZO</t>
  </si>
  <si>
    <t>T.T. TECNOSISTEMI S.P.A.</t>
  </si>
  <si>
    <t>MICROSTORIA SOCIETA' COOPERATIVA SOCIALE R.L.</t>
  </si>
  <si>
    <t>COLSER SOCIET  COOPERATIVA</t>
  </si>
  <si>
    <t>21/8631</t>
  </si>
  <si>
    <t>Cerrai Cristina</t>
  </si>
  <si>
    <t>CRRCST60M62E625L</t>
  </si>
  <si>
    <t>FPA 15/23</t>
  </si>
  <si>
    <t>21/9259</t>
  </si>
  <si>
    <t>21/9258</t>
  </si>
  <si>
    <t>extrapola srl</t>
  </si>
  <si>
    <t>FATTPA 106_23</t>
  </si>
  <si>
    <t>FATTPA 107_23</t>
  </si>
  <si>
    <t>CONSOLVE SRL</t>
  </si>
  <si>
    <t>52/E</t>
  </si>
  <si>
    <t>21/11060</t>
  </si>
  <si>
    <t>M.T. SPA</t>
  </si>
  <si>
    <t>VFMJSZ</t>
  </si>
  <si>
    <t>GPI S.p.A.</t>
  </si>
  <si>
    <t>014/3982</t>
  </si>
  <si>
    <t>Studio Storti srl</t>
  </si>
  <si>
    <t>V0023-000531</t>
  </si>
  <si>
    <t>WEGG s.r.l.</t>
  </si>
  <si>
    <t>28/PA</t>
  </si>
  <si>
    <t>ADS automated data systems S.p.A.</t>
  </si>
  <si>
    <t>VZANYT</t>
  </si>
  <si>
    <t>ASCENSORI SERVIZI S.R.L.</t>
  </si>
  <si>
    <t>3198/00</t>
  </si>
  <si>
    <t>GRANCHI S.R.L.</t>
  </si>
  <si>
    <t>FATTPA 31_23</t>
  </si>
  <si>
    <t>AGENZIA FORMATIVA SOCIP S.r.l.</t>
  </si>
  <si>
    <t>01/01/0000264</t>
  </si>
  <si>
    <t>VANNI PIERINO S.R.L.</t>
  </si>
  <si>
    <t>0001007/C</t>
  </si>
  <si>
    <t>CASTORANI PAOLO</t>
  </si>
  <si>
    <t>CSTPLA61M16M126F</t>
  </si>
  <si>
    <t>53/E</t>
  </si>
  <si>
    <t>SPAZIO GECO SOCIETA' COOPERATIVA</t>
  </si>
  <si>
    <t>13PA</t>
  </si>
  <si>
    <t>INTERSONDA SRL</t>
  </si>
  <si>
    <t>Simone Giambelli</t>
  </si>
  <si>
    <t>GMBSMN83L01E715H</t>
  </si>
  <si>
    <t>FATTPA 5_23</t>
  </si>
  <si>
    <t>TECNOPALI APUANA S.R.L.</t>
  </si>
  <si>
    <t>62/E</t>
  </si>
  <si>
    <t>SLESA SPA</t>
  </si>
  <si>
    <t>49/23PA</t>
  </si>
  <si>
    <t>15PA</t>
  </si>
  <si>
    <t>45/PA</t>
  </si>
  <si>
    <t>68/E</t>
  </si>
  <si>
    <t>IMMERSIVA LIVORNO S.R.L.</t>
  </si>
  <si>
    <t>S.T.E. STUDIO TECNICO ERMINI - SERVIZI TECNICI ED ENGINEERING S.R .L.</t>
  </si>
  <si>
    <t>N. 20/2023</t>
  </si>
  <si>
    <t>N. 21/2023</t>
  </si>
  <si>
    <t>ALFA SRL</t>
  </si>
  <si>
    <t>4U7VU6</t>
  </si>
  <si>
    <t>Diliano Biasci snc</t>
  </si>
  <si>
    <t>ITALMOTORS DI MARIO RASO</t>
  </si>
  <si>
    <t>RSAMDM59D27L063B</t>
  </si>
  <si>
    <t>7EOJA6</t>
  </si>
  <si>
    <t>RACITI GIUSEPPE</t>
  </si>
  <si>
    <t>RCTGPP72E03E625N</t>
  </si>
  <si>
    <t>6/PA</t>
  </si>
  <si>
    <t>7/PA</t>
  </si>
  <si>
    <t>CONSORZIO LIMOUSINE SERVICE</t>
  </si>
  <si>
    <t>TECNOPIANI INTERNATIONAL CONSULTANTS  S.R.L.</t>
  </si>
  <si>
    <t>BARBIERI ALESSIO</t>
  </si>
  <si>
    <t>BRBLSS68D18E625M</t>
  </si>
  <si>
    <t>INTRAS CONGRESSI SRL</t>
  </si>
  <si>
    <t>55PA3</t>
  </si>
  <si>
    <t>TTE srl</t>
  </si>
  <si>
    <t>A.T.N.C. SRL</t>
  </si>
  <si>
    <t>1/PA</t>
  </si>
  <si>
    <t>PUGLIESI SILVIA</t>
  </si>
  <si>
    <t>PGLSLV72S45G702C</t>
  </si>
  <si>
    <t>3-PA 2023</t>
  </si>
  <si>
    <t>BE4SOCIAL S.N.C.</t>
  </si>
  <si>
    <t>2/PA</t>
  </si>
  <si>
    <t>Amici Giuseppe</t>
  </si>
  <si>
    <t>MCAGPP41A28E625H</t>
  </si>
  <si>
    <t>55/PA</t>
  </si>
  <si>
    <t>8IVOV6</t>
  </si>
  <si>
    <t>ASA</t>
  </si>
  <si>
    <t>BOLLETTE202300224248</t>
  </si>
  <si>
    <t>Olivetti S.p.A.</t>
  </si>
  <si>
    <t>A20020231000015447</t>
  </si>
  <si>
    <t>A20020231000015442</t>
  </si>
  <si>
    <t>A20020231000015444</t>
  </si>
  <si>
    <t>A20020231000015443</t>
  </si>
  <si>
    <t>A20020231000015445</t>
  </si>
  <si>
    <t>A20020231000015446</t>
  </si>
  <si>
    <t>BOLLETTE202300325479</t>
  </si>
  <si>
    <t>BOLLETTE202300325884</t>
  </si>
  <si>
    <t>BOLLETTE202300315876</t>
  </si>
  <si>
    <t>BOLLETTE202300327229</t>
  </si>
  <si>
    <t>BOLLETTE202300327228</t>
  </si>
  <si>
    <t>BOLLETTE202300317269</t>
  </si>
  <si>
    <t>BOLLETTE202300337123</t>
  </si>
  <si>
    <t>BOLLETTE202300337122</t>
  </si>
  <si>
    <t>BOLLETTE202300354993</t>
  </si>
  <si>
    <t>BOLLETTE202300354992</t>
  </si>
  <si>
    <t>BOLLETTE202300341265</t>
  </si>
  <si>
    <t>BOLLETTE202300341264</t>
  </si>
  <si>
    <t>BOLLETTE202300353900</t>
  </si>
  <si>
    <t>BOLLETTE202300347229</t>
  </si>
  <si>
    <t>BOLLETTE202300347972</t>
  </si>
  <si>
    <t>BOLLETTE202300347971</t>
  </si>
  <si>
    <t>BOLLETTE202300343296</t>
  </si>
  <si>
    <t>BOLLETTE202300343297</t>
  </si>
  <si>
    <t>BOLLETTE202300347228</t>
  </si>
  <si>
    <t>Poste Italiane S.p.A.</t>
  </si>
  <si>
    <t>KYOCERA Document Solutions Italia S.p.A.</t>
  </si>
  <si>
    <t>Estra Energie Srl</t>
  </si>
  <si>
    <t>2023BG001667945</t>
  </si>
  <si>
    <t>2023BG000496495</t>
  </si>
  <si>
    <t>Edison Energia S.p.A.</t>
  </si>
  <si>
    <t>A2A Energia SpA</t>
  </si>
  <si>
    <t>A20020231000018942</t>
  </si>
  <si>
    <t>BSD SRL</t>
  </si>
  <si>
    <t>323 PA</t>
  </si>
  <si>
    <t>Italiana Petroli S.P.A.</t>
  </si>
  <si>
    <t>TIM  S.p.A.</t>
  </si>
  <si>
    <t>AUTOSTRADE PER L'ITALIA S.P.A.</t>
  </si>
  <si>
    <t>000000900016495D</t>
  </si>
  <si>
    <t>TELEPASS S.P.A.</t>
  </si>
  <si>
    <t>000000900020240T</t>
  </si>
  <si>
    <t>FASTWEB SpA</t>
  </si>
  <si>
    <t>PAE0023692</t>
  </si>
  <si>
    <t>PAE0023693</t>
  </si>
  <si>
    <t>PAE0023691</t>
  </si>
  <si>
    <t>PAE0023689</t>
  </si>
  <si>
    <t>PAE0023690</t>
  </si>
  <si>
    <t>PAE0023694</t>
  </si>
  <si>
    <t>MAGGIOLI SPA</t>
  </si>
  <si>
    <t>A20020231000022347</t>
  </si>
  <si>
    <t>A20020231000022346</t>
  </si>
  <si>
    <t>A20020231000022345</t>
  </si>
  <si>
    <t>A20020231000022344</t>
  </si>
  <si>
    <t>MORELLI SERVICE SRL</t>
  </si>
  <si>
    <t>CONSORZIO POLO TECNOLOGICO MAGONA</t>
  </si>
  <si>
    <t>REPAS LUNCH COUPON SRL</t>
  </si>
  <si>
    <t>9775/36</t>
  </si>
  <si>
    <t>Nova AEG S.p.A.</t>
  </si>
  <si>
    <t>BOLLETTE202300379777</t>
  </si>
  <si>
    <t>BOLLETTE202300370207</t>
  </si>
  <si>
    <t>BOLLETTE202300387395</t>
  </si>
  <si>
    <t>BOLLETTE202300373871</t>
  </si>
  <si>
    <t>BOLLETTE202300373881</t>
  </si>
  <si>
    <t>BOLLETTE202300398795</t>
  </si>
  <si>
    <t>BOLLETTE202300376234</t>
  </si>
  <si>
    <t>BOLLETTE202300376192</t>
  </si>
  <si>
    <t>BOLLETTE202300377959</t>
  </si>
  <si>
    <t>BOLLETTE202300398765</t>
  </si>
  <si>
    <t>BOLLETTE202300397695</t>
  </si>
  <si>
    <t>2023BG001891984</t>
  </si>
  <si>
    <t>Societ Consortile Energia Toscana (C.E.T. s.c.r.l..)</t>
  </si>
  <si>
    <t>FATTPA 385_23</t>
  </si>
  <si>
    <t>000000900023086T</t>
  </si>
  <si>
    <t>000000900018915D</t>
  </si>
  <si>
    <t>Pacini Editore s.r.l.</t>
  </si>
  <si>
    <t>2023-V-VPA-115</t>
  </si>
  <si>
    <t>375 PA</t>
  </si>
  <si>
    <t>10980/36</t>
  </si>
  <si>
    <t>7X03601118</t>
  </si>
  <si>
    <t>BOLLETTE202300376235</t>
  </si>
  <si>
    <t>BOLLETTE202300374678</t>
  </si>
  <si>
    <t>000000900026841T</t>
  </si>
  <si>
    <t>000000900022465D</t>
  </si>
  <si>
    <t>2023BG002190799</t>
  </si>
  <si>
    <t>BOLLETTE202300456410</t>
  </si>
  <si>
    <t>BOLLETTE202300455154</t>
  </si>
  <si>
    <t>BOLLETTE202300453798</t>
  </si>
  <si>
    <t>BOLLETTE202300452320</t>
  </si>
  <si>
    <t>BOLLETTE202300439044</t>
  </si>
  <si>
    <t>BOLLETTE202300430551</t>
  </si>
  <si>
    <t>BOLLETTE202300430550</t>
  </si>
  <si>
    <t>BOLLETTE202300430549</t>
  </si>
  <si>
    <t>BOLLETTE202300458955</t>
  </si>
  <si>
    <t>BOLLETTE202300430548</t>
  </si>
  <si>
    <t>BOLLETTE202300429602</t>
  </si>
  <si>
    <t>BOLLETTE202300428269</t>
  </si>
  <si>
    <t>BOLLETTE202300424418</t>
  </si>
  <si>
    <t>BOLLETTE202300422038</t>
  </si>
  <si>
    <t>BOLLETTE202300420868</t>
  </si>
  <si>
    <t>BOLLETTE202300420756</t>
  </si>
  <si>
    <t>BOLLETTE202300419548</t>
  </si>
  <si>
    <t>BOLLETTE202300418878</t>
  </si>
  <si>
    <t>BOLLETTE202300430547</t>
  </si>
  <si>
    <t>BOLLETTE202300459167</t>
  </si>
  <si>
    <t>442 PA</t>
  </si>
  <si>
    <t>PAE0031317</t>
  </si>
  <si>
    <t>PAE0031318</t>
  </si>
  <si>
    <t>PAE0031315</t>
  </si>
  <si>
    <t>PAE0031319</t>
  </si>
  <si>
    <t>PAE0031316</t>
  </si>
  <si>
    <t>11931/36</t>
  </si>
  <si>
    <t>PAE0031320</t>
  </si>
  <si>
    <t>8QF609</t>
  </si>
  <si>
    <t>SAFETY21 SPA</t>
  </si>
  <si>
    <t>23-FV00807</t>
  </si>
  <si>
    <t>23-FV00809</t>
  </si>
  <si>
    <t>NUOVA TECNAUTO SRL</t>
  </si>
  <si>
    <t>ELTIMAR SUPERMERCATI S.R.L.</t>
  </si>
  <si>
    <t>001/1535</t>
  </si>
  <si>
    <t>23-FV00808</t>
  </si>
  <si>
    <t>23-FV00810</t>
  </si>
  <si>
    <t>ARMERIA MINUCCI DI MINUCCI SARA E SERENA SNC</t>
  </si>
  <si>
    <t>Armeria Maremma di Olianti Andrea</t>
  </si>
  <si>
    <t>LNTNDR83R06F032X</t>
  </si>
  <si>
    <t>6/A</t>
  </si>
  <si>
    <t>Non Solo Casseforti di Bargagna Marco</t>
  </si>
  <si>
    <t>SODI SCIENTIFICA SRL</t>
  </si>
  <si>
    <t>391/S</t>
  </si>
  <si>
    <t>CONFEZIONI ORSI SRL UNIPERSONALE</t>
  </si>
  <si>
    <t>150/01</t>
  </si>
  <si>
    <t>ZEROBYTE SISTEMI SRL</t>
  </si>
  <si>
    <t>EngiNe srl</t>
  </si>
  <si>
    <t>86/2023-PA</t>
  </si>
  <si>
    <t>ELBA SERRAMENTI DI CLAUDIA DIVERSI  C. SAS</t>
  </si>
  <si>
    <t>FTE-103</t>
  </si>
  <si>
    <t>UNIEURO S.P.A.</t>
  </si>
  <si>
    <t>472/S</t>
  </si>
  <si>
    <t>102/2023-PA</t>
  </si>
  <si>
    <t>206/01</t>
  </si>
  <si>
    <t>7/A</t>
  </si>
  <si>
    <t>215/01</t>
  </si>
  <si>
    <t>547/S</t>
  </si>
  <si>
    <t>A.B. TECNO SERVICE DI ANDREA BONO</t>
  </si>
  <si>
    <t>113/2023-PA</t>
  </si>
  <si>
    <t xml:space="preserve">Giorni di pagamento </t>
  </si>
  <si>
    <t xml:space="preserve">Totale importo pagato </t>
  </si>
  <si>
    <t xml:space="preserve">Totale giorni di ritardo </t>
  </si>
  <si>
    <t xml:space="preserve">TOTALE FATTURE </t>
  </si>
  <si>
    <t xml:space="preserve">MEDIA PONDERATA </t>
  </si>
  <si>
    <t>/ 3.722.809,59</t>
  </si>
  <si>
    <t xml:space="preserve">MEDIA SEMPLICE </t>
  </si>
  <si>
    <t xml:space="preserve">DIFFERENZA </t>
  </si>
  <si>
    <t>ESSENDO INFERIORE A 20 GIORNI SI TIENE DI CONTO DELLA MEDIA PONDERATA</t>
  </si>
  <si>
    <t>/355</t>
  </si>
  <si>
    <t>TEMPESTIVITA' III° TRIM. 2023</t>
  </si>
  <si>
    <t>GIORNI MEDI DI PAGAMENTO III° TRIM.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</si>
</sst>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/>
    <xf numFmtId="0" fontId="18" fillId="0" borderId="10" xfId="0" applyFont="1" applyFill="1" applyBorder="1" applyAlignment="1">
      <alignment wrapText="1"/>
    </xf>
    <xf numFmtId="43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43" fontId="0" fillId="0" borderId="10" xfId="0" applyNumberForma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9" fillId="0" borderId="10" xfId="0" applyFont="1" applyBorder="1" applyAlignment="1">
      <alignment wrapText="1"/>
    </xf>
    <xf numFmtId="43" fontId="0" fillId="0" borderId="10" xfId="0" applyNumberFormat="1" applyBorder="1"/>
    <xf numFmtId="0" fontId="0" fillId="0" borderId="10" xfId="0" applyBorder="1"/>
    <xf numFmtId="2" fontId="16" fillId="0" borderId="10" xfId="0" applyNumberFormat="1" applyFont="1" applyBorder="1" applyAlignment="1">
      <alignment horizontal="center" vertical="center"/>
    </xf>
    <xf numFmtId="2" fontId="16" fillId="0" borderId="13" xfId="0" applyNumberFormat="1" applyFont="1" applyBorder="1" applyAlignment="1">
      <alignment horizontal="center" vertical="center"/>
    </xf>
    <xf numFmtId="0" fontId="14" fillId="0" borderId="14" xfId="0" applyFont="1" applyBorder="1"/>
    <xf numFmtId="2" fontId="19" fillId="0" borderId="15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14" fontId="0" fillId="0" borderId="0" xfId="0" applyNumberFormat="1"/>
    <xf numFmtId="2" fontId="19" fillId="0" borderId="11" xfId="0" applyNumberFormat="1" applyFont="1" applyBorder="1" applyAlignment="1">
      <alignment horizontal="center" vertical="center" wrapText="1"/>
    </xf>
    <xf numFmtId="2" fontId="19" fillId="0" borderId="12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9"/>
  <sheetViews>
    <sheetView tabSelected="1" workbookViewId="0">
      <selection activeCell="F8" sqref="F8"/>
    </sheetView>
  </sheetViews>
  <sheetFormatPr defaultRowHeight="15" x14ac:dyDescent="0.25"/>
  <cols>
    <col min="3" max="3" width="35.7109375" customWidth="1"/>
    <col min="4" max="4" width="31.42578125" style="1" bestFit="1" customWidth="1"/>
    <col min="5" max="5" width="17.42578125" customWidth="1"/>
    <col min="6" max="6" width="14.5703125" customWidth="1"/>
    <col min="7" max="7" width="16" customWidth="1"/>
    <col min="8" max="8" width="16.7109375" style="1" customWidth="1"/>
    <col min="9" max="9" width="13" style="2" customWidth="1"/>
    <col min="10" max="10" width="14.42578125" customWidth="1"/>
    <col min="11" max="11" width="14.7109375" style="2" bestFit="1" customWidth="1"/>
    <col min="12" max="12" width="15.5703125" bestFit="1" customWidth="1"/>
    <col min="14" max="14" width="12.42578125" style="4" customWidth="1"/>
    <col min="15" max="16" width="15.7109375" bestFit="1" customWidth="1"/>
  </cols>
  <sheetData>
    <row r="1" spans="1:16" s="3" customFormat="1" ht="4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1" t="s">
        <v>8</v>
      </c>
      <c r="J1" s="20" t="s">
        <v>9</v>
      </c>
      <c r="K1" s="21" t="s">
        <v>10</v>
      </c>
      <c r="L1" s="20" t="s">
        <v>11</v>
      </c>
      <c r="M1" s="20" t="s">
        <v>12</v>
      </c>
      <c r="N1" s="20" t="s">
        <v>402</v>
      </c>
      <c r="O1" s="20"/>
      <c r="P1" s="20"/>
    </row>
    <row r="2" spans="1:16" x14ac:dyDescent="0.25">
      <c r="A2" s="15" t="s">
        <v>13</v>
      </c>
      <c r="B2" s="15" t="s">
        <v>14</v>
      </c>
      <c r="C2" s="15" t="s">
        <v>15</v>
      </c>
      <c r="D2" s="22">
        <v>100460492</v>
      </c>
      <c r="E2" s="23">
        <v>45098</v>
      </c>
      <c r="F2" s="23">
        <v>45098</v>
      </c>
      <c r="G2" s="15">
        <v>9894870381</v>
      </c>
      <c r="H2" s="22" t="s">
        <v>16</v>
      </c>
      <c r="I2" s="24">
        <v>2535</v>
      </c>
      <c r="J2" s="23">
        <v>45128</v>
      </c>
      <c r="K2" s="24">
        <v>2535</v>
      </c>
      <c r="L2" s="23">
        <v>45110</v>
      </c>
      <c r="M2" s="15">
        <v>-18</v>
      </c>
      <c r="N2" s="9">
        <f>L2-F2</f>
        <v>12</v>
      </c>
      <c r="O2" s="14">
        <f>K2*M2</f>
        <v>-45630</v>
      </c>
      <c r="P2" s="14">
        <f>K2*N2</f>
        <v>30420</v>
      </c>
    </row>
    <row r="3" spans="1:16" x14ac:dyDescent="0.25">
      <c r="A3" s="15" t="s">
        <v>13</v>
      </c>
      <c r="B3" s="15" t="s">
        <v>14</v>
      </c>
      <c r="C3" s="15" t="s">
        <v>17</v>
      </c>
      <c r="D3" s="22" t="s">
        <v>18</v>
      </c>
      <c r="E3" s="23">
        <v>45101</v>
      </c>
      <c r="F3" s="23">
        <v>45101</v>
      </c>
      <c r="G3" s="15">
        <v>9917591155</v>
      </c>
      <c r="H3" s="22">
        <v>48</v>
      </c>
      <c r="I3" s="24">
        <v>1320</v>
      </c>
      <c r="J3" s="23">
        <v>45131</v>
      </c>
      <c r="K3" s="24">
        <v>1200</v>
      </c>
      <c r="L3" s="23">
        <v>45110</v>
      </c>
      <c r="M3" s="15">
        <v>-21</v>
      </c>
      <c r="N3" s="9">
        <f t="shared" ref="N3:N66" si="0">L3-F3</f>
        <v>9</v>
      </c>
      <c r="O3" s="14">
        <f t="shared" ref="O3:O66" si="1">K3*M3</f>
        <v>-25200</v>
      </c>
      <c r="P3" s="14">
        <f t="shared" ref="P3:P66" si="2">K3*N3</f>
        <v>10800</v>
      </c>
    </row>
    <row r="4" spans="1:16" x14ac:dyDescent="0.25">
      <c r="A4" s="15" t="s">
        <v>13</v>
      </c>
      <c r="B4" s="15" t="s">
        <v>14</v>
      </c>
      <c r="C4" s="15" t="s">
        <v>19</v>
      </c>
      <c r="D4" s="22" t="s">
        <v>20</v>
      </c>
      <c r="E4" s="23">
        <v>45101</v>
      </c>
      <c r="F4" s="23">
        <v>45101</v>
      </c>
      <c r="G4" s="15">
        <v>9918856168</v>
      </c>
      <c r="H4" s="22" t="s">
        <v>21</v>
      </c>
      <c r="I4" s="24">
        <v>4000</v>
      </c>
      <c r="J4" s="23">
        <v>45131</v>
      </c>
      <c r="K4" s="24">
        <v>3278.69</v>
      </c>
      <c r="L4" s="23">
        <v>45110</v>
      </c>
      <c r="M4" s="15">
        <v>-21</v>
      </c>
      <c r="N4" s="9">
        <f t="shared" si="0"/>
        <v>9</v>
      </c>
      <c r="O4" s="14">
        <f t="shared" si="1"/>
        <v>-68852.490000000005</v>
      </c>
      <c r="P4" s="14">
        <f t="shared" si="2"/>
        <v>29508.21</v>
      </c>
    </row>
    <row r="5" spans="1:16" x14ac:dyDescent="0.25">
      <c r="A5" s="15" t="s">
        <v>13</v>
      </c>
      <c r="B5" s="15" t="s">
        <v>14</v>
      </c>
      <c r="C5" s="15" t="s">
        <v>22</v>
      </c>
      <c r="D5" s="22" t="s">
        <v>23</v>
      </c>
      <c r="E5" s="23">
        <v>45104</v>
      </c>
      <c r="F5" s="23">
        <v>45104</v>
      </c>
      <c r="G5" s="15">
        <v>9931041383</v>
      </c>
      <c r="H5" s="22">
        <v>62</v>
      </c>
      <c r="I5" s="24">
        <v>1485.96</v>
      </c>
      <c r="J5" s="23">
        <v>45134</v>
      </c>
      <c r="K5" s="24">
        <v>1218</v>
      </c>
      <c r="L5" s="23">
        <v>45112</v>
      </c>
      <c r="M5" s="15">
        <v>-22</v>
      </c>
      <c r="N5" s="9">
        <f t="shared" si="0"/>
        <v>8</v>
      </c>
      <c r="O5" s="14">
        <f t="shared" si="1"/>
        <v>-26796</v>
      </c>
      <c r="P5" s="14">
        <f t="shared" si="2"/>
        <v>9744</v>
      </c>
    </row>
    <row r="6" spans="1:16" x14ac:dyDescent="0.25">
      <c r="A6" s="15" t="s">
        <v>13</v>
      </c>
      <c r="B6" s="15" t="s">
        <v>14</v>
      </c>
      <c r="C6" s="15" t="s">
        <v>24</v>
      </c>
      <c r="D6" s="22">
        <v>937170496</v>
      </c>
      <c r="E6" s="23">
        <v>45105</v>
      </c>
      <c r="F6" s="23">
        <v>45105</v>
      </c>
      <c r="G6" s="15">
        <v>9936222135</v>
      </c>
      <c r="H6" s="22" t="s">
        <v>25</v>
      </c>
      <c r="I6" s="24">
        <v>8662</v>
      </c>
      <c r="J6" s="23">
        <v>45135</v>
      </c>
      <c r="K6" s="24">
        <v>7100</v>
      </c>
      <c r="L6" s="23">
        <v>45118</v>
      </c>
      <c r="M6" s="15">
        <v>-17</v>
      </c>
      <c r="N6" s="9">
        <f t="shared" si="0"/>
        <v>13</v>
      </c>
      <c r="O6" s="14">
        <f t="shared" si="1"/>
        <v>-120700</v>
      </c>
      <c r="P6" s="14">
        <f t="shared" si="2"/>
        <v>92300</v>
      </c>
    </row>
    <row r="7" spans="1:16" x14ac:dyDescent="0.25">
      <c r="A7" s="15" t="s">
        <v>13</v>
      </c>
      <c r="B7" s="15" t="s">
        <v>14</v>
      </c>
      <c r="C7" s="15" t="s">
        <v>26</v>
      </c>
      <c r="D7" s="22">
        <v>93026890017</v>
      </c>
      <c r="E7" s="23">
        <v>45107</v>
      </c>
      <c r="F7" s="23">
        <v>45107</v>
      </c>
      <c r="G7" s="15">
        <v>9946959597</v>
      </c>
      <c r="H7" s="22" t="s">
        <v>27</v>
      </c>
      <c r="I7" s="24">
        <v>1582.85</v>
      </c>
      <c r="J7" s="23">
        <v>45137</v>
      </c>
      <c r="K7" s="24">
        <v>1297.42</v>
      </c>
      <c r="L7" s="23">
        <v>45117</v>
      </c>
      <c r="M7" s="15">
        <v>-20</v>
      </c>
      <c r="N7" s="9">
        <f t="shared" si="0"/>
        <v>10</v>
      </c>
      <c r="O7" s="14">
        <f t="shared" si="1"/>
        <v>-25948.400000000001</v>
      </c>
      <c r="P7" s="14">
        <f t="shared" si="2"/>
        <v>12974.2</v>
      </c>
    </row>
    <row r="8" spans="1:16" x14ac:dyDescent="0.25">
      <c r="A8" s="15" t="s">
        <v>13</v>
      </c>
      <c r="B8" s="15" t="s">
        <v>14</v>
      </c>
      <c r="C8" s="15" t="s">
        <v>28</v>
      </c>
      <c r="D8" s="22">
        <v>1891600502</v>
      </c>
      <c r="E8" s="23">
        <v>45110</v>
      </c>
      <c r="F8" s="23">
        <v>45110</v>
      </c>
      <c r="G8" s="15">
        <v>9969982390</v>
      </c>
      <c r="H8" s="22">
        <v>24</v>
      </c>
      <c r="I8" s="24">
        <v>1892.2</v>
      </c>
      <c r="J8" s="23">
        <v>45140</v>
      </c>
      <c r="K8" s="24">
        <v>1550.98</v>
      </c>
      <c r="L8" s="23">
        <v>45117</v>
      </c>
      <c r="M8" s="15">
        <v>-23</v>
      </c>
      <c r="N8" s="9">
        <f t="shared" si="0"/>
        <v>7</v>
      </c>
      <c r="O8" s="14">
        <f t="shared" si="1"/>
        <v>-35672.54</v>
      </c>
      <c r="P8" s="14">
        <f t="shared" si="2"/>
        <v>10856.86</v>
      </c>
    </row>
    <row r="9" spans="1:16" x14ac:dyDescent="0.25">
      <c r="A9" s="15" t="s">
        <v>13</v>
      </c>
      <c r="B9" s="15" t="s">
        <v>14</v>
      </c>
      <c r="C9" s="15" t="s">
        <v>29</v>
      </c>
      <c r="D9" s="22">
        <v>809070485</v>
      </c>
      <c r="E9" s="23">
        <v>45111</v>
      </c>
      <c r="F9" s="23">
        <v>45111</v>
      </c>
      <c r="G9" s="15">
        <v>9979496048</v>
      </c>
      <c r="H9" s="22">
        <v>90</v>
      </c>
      <c r="I9" s="24">
        <v>20130</v>
      </c>
      <c r="J9" s="23">
        <v>45141</v>
      </c>
      <c r="K9" s="24">
        <v>16500</v>
      </c>
      <c r="L9" s="23">
        <v>45117</v>
      </c>
      <c r="M9" s="15">
        <v>-24</v>
      </c>
      <c r="N9" s="9">
        <f t="shared" si="0"/>
        <v>6</v>
      </c>
      <c r="O9" s="14">
        <f t="shared" si="1"/>
        <v>-396000</v>
      </c>
      <c r="P9" s="14">
        <f t="shared" si="2"/>
        <v>99000</v>
      </c>
    </row>
    <row r="10" spans="1:16" x14ac:dyDescent="0.25">
      <c r="A10" s="15" t="s">
        <v>13</v>
      </c>
      <c r="B10" s="15" t="s">
        <v>14</v>
      </c>
      <c r="C10" s="15" t="s">
        <v>30</v>
      </c>
      <c r="D10" s="22">
        <v>4705810150</v>
      </c>
      <c r="E10" s="23">
        <v>45112</v>
      </c>
      <c r="F10" s="23">
        <v>45112</v>
      </c>
      <c r="G10" s="15">
        <v>9991731005</v>
      </c>
      <c r="H10" s="22" t="s">
        <v>31</v>
      </c>
      <c r="I10" s="24">
        <v>488</v>
      </c>
      <c r="J10" s="23">
        <v>45172</v>
      </c>
      <c r="K10" s="24">
        <v>400</v>
      </c>
      <c r="L10" s="23">
        <v>45118</v>
      </c>
      <c r="M10" s="15">
        <v>-54</v>
      </c>
      <c r="N10" s="9">
        <f t="shared" si="0"/>
        <v>6</v>
      </c>
      <c r="O10" s="14">
        <f t="shared" si="1"/>
        <v>-21600</v>
      </c>
      <c r="P10" s="14">
        <f t="shared" si="2"/>
        <v>2400</v>
      </c>
    </row>
    <row r="11" spans="1:16" x14ac:dyDescent="0.25">
      <c r="A11" s="15" t="s">
        <v>13</v>
      </c>
      <c r="B11" s="15" t="s">
        <v>14</v>
      </c>
      <c r="C11" s="15" t="s">
        <v>32</v>
      </c>
      <c r="D11" s="22">
        <v>397420399</v>
      </c>
      <c r="E11" s="23">
        <v>45116</v>
      </c>
      <c r="F11" s="23">
        <v>45116</v>
      </c>
      <c r="G11" s="15">
        <v>10006351195</v>
      </c>
      <c r="H11" s="22" t="s">
        <v>33</v>
      </c>
      <c r="I11" s="24">
        <v>711.66</v>
      </c>
      <c r="J11" s="23">
        <v>45146</v>
      </c>
      <c r="K11" s="24">
        <v>583.33000000000004</v>
      </c>
      <c r="L11" s="23">
        <v>45134</v>
      </c>
      <c r="M11" s="15">
        <v>-12</v>
      </c>
      <c r="N11" s="9">
        <f t="shared" si="0"/>
        <v>18</v>
      </c>
      <c r="O11" s="14">
        <f t="shared" si="1"/>
        <v>-6999.9600000000009</v>
      </c>
      <c r="P11" s="14">
        <f t="shared" si="2"/>
        <v>10499.94</v>
      </c>
    </row>
    <row r="12" spans="1:16" x14ac:dyDescent="0.25">
      <c r="A12" s="15" t="s">
        <v>13</v>
      </c>
      <c r="B12" s="15" t="s">
        <v>14</v>
      </c>
      <c r="C12" s="15" t="s">
        <v>34</v>
      </c>
      <c r="D12" s="22">
        <v>834460495</v>
      </c>
      <c r="E12" s="23">
        <v>45117</v>
      </c>
      <c r="F12" s="23">
        <v>45117</v>
      </c>
      <c r="G12" s="15">
        <v>10020307377</v>
      </c>
      <c r="H12" s="22">
        <v>150</v>
      </c>
      <c r="I12" s="24">
        <v>370.88</v>
      </c>
      <c r="J12" s="23">
        <v>45147</v>
      </c>
      <c r="K12" s="24">
        <v>304</v>
      </c>
      <c r="L12" s="23">
        <v>45188</v>
      </c>
      <c r="M12" s="15">
        <v>41</v>
      </c>
      <c r="N12" s="9">
        <f t="shared" si="0"/>
        <v>71</v>
      </c>
      <c r="O12" s="14">
        <f t="shared" si="1"/>
        <v>12464</v>
      </c>
      <c r="P12" s="14">
        <f t="shared" si="2"/>
        <v>21584</v>
      </c>
    </row>
    <row r="13" spans="1:16" x14ac:dyDescent="0.25">
      <c r="A13" s="15" t="s">
        <v>13</v>
      </c>
      <c r="B13" s="15" t="s">
        <v>14</v>
      </c>
      <c r="C13" s="15" t="s">
        <v>35</v>
      </c>
      <c r="D13" s="22">
        <v>1334410493</v>
      </c>
      <c r="E13" s="23">
        <v>45130</v>
      </c>
      <c r="F13" s="23">
        <v>45130</v>
      </c>
      <c r="G13" s="15">
        <v>10106380362</v>
      </c>
      <c r="H13" s="22">
        <v>31</v>
      </c>
      <c r="I13" s="24">
        <v>46794.32</v>
      </c>
      <c r="J13" s="23">
        <v>45160</v>
      </c>
      <c r="K13" s="24">
        <v>38356</v>
      </c>
      <c r="L13" s="23">
        <v>45138</v>
      </c>
      <c r="M13" s="15">
        <v>-22</v>
      </c>
      <c r="N13" s="9">
        <f t="shared" si="0"/>
        <v>8</v>
      </c>
      <c r="O13" s="14">
        <f t="shared" si="1"/>
        <v>-843832</v>
      </c>
      <c r="P13" s="14">
        <f t="shared" si="2"/>
        <v>306848</v>
      </c>
    </row>
    <row r="14" spans="1:16" x14ac:dyDescent="0.25">
      <c r="A14" s="15" t="s">
        <v>13</v>
      </c>
      <c r="B14" s="15" t="s">
        <v>14</v>
      </c>
      <c r="C14" s="15" t="s">
        <v>36</v>
      </c>
      <c r="D14" s="22">
        <v>5596290824</v>
      </c>
      <c r="E14" s="23">
        <v>45130</v>
      </c>
      <c r="F14" s="23">
        <v>45130</v>
      </c>
      <c r="G14" s="15">
        <v>10113134773</v>
      </c>
      <c r="H14" s="22" t="s">
        <v>37</v>
      </c>
      <c r="I14" s="24">
        <v>3708.8</v>
      </c>
      <c r="J14" s="23">
        <v>45160</v>
      </c>
      <c r="K14" s="24">
        <v>3040</v>
      </c>
      <c r="L14" s="23">
        <v>45134</v>
      </c>
      <c r="M14" s="15">
        <v>-26</v>
      </c>
      <c r="N14" s="9">
        <f t="shared" si="0"/>
        <v>4</v>
      </c>
      <c r="O14" s="14">
        <f t="shared" si="1"/>
        <v>-79040</v>
      </c>
      <c r="P14" s="14">
        <f t="shared" si="2"/>
        <v>12160</v>
      </c>
    </row>
    <row r="15" spans="1:16" x14ac:dyDescent="0.25">
      <c r="A15" s="15" t="s">
        <v>13</v>
      </c>
      <c r="B15" s="15" t="s">
        <v>14</v>
      </c>
      <c r="C15" s="15" t="s">
        <v>38</v>
      </c>
      <c r="D15" s="22">
        <v>7582760158</v>
      </c>
      <c r="E15" s="23">
        <v>45129</v>
      </c>
      <c r="F15" s="23">
        <v>45129</v>
      </c>
      <c r="G15" s="15">
        <v>10115637020</v>
      </c>
      <c r="H15" s="22" t="s">
        <v>39</v>
      </c>
      <c r="I15" s="24">
        <v>426.8</v>
      </c>
      <c r="J15" s="23">
        <v>45159</v>
      </c>
      <c r="K15" s="24">
        <v>349.84</v>
      </c>
      <c r="L15" s="23">
        <v>45138</v>
      </c>
      <c r="M15" s="15">
        <v>-21</v>
      </c>
      <c r="N15" s="9">
        <f t="shared" si="0"/>
        <v>9</v>
      </c>
      <c r="O15" s="14">
        <f t="shared" si="1"/>
        <v>-7346.6399999999994</v>
      </c>
      <c r="P15" s="14">
        <f t="shared" si="2"/>
        <v>3148.56</v>
      </c>
    </row>
    <row r="16" spans="1:16" x14ac:dyDescent="0.25">
      <c r="A16" s="15" t="s">
        <v>13</v>
      </c>
      <c r="B16" s="15" t="s">
        <v>14</v>
      </c>
      <c r="C16" s="15" t="s">
        <v>40</v>
      </c>
      <c r="D16" s="22">
        <v>1168310496</v>
      </c>
      <c r="E16" s="23">
        <v>45132</v>
      </c>
      <c r="F16" s="23">
        <v>45132</v>
      </c>
      <c r="G16" s="15">
        <v>10129069356</v>
      </c>
      <c r="H16" s="22" t="s">
        <v>41</v>
      </c>
      <c r="I16" s="24">
        <v>745.36</v>
      </c>
      <c r="J16" s="23">
        <v>45162</v>
      </c>
      <c r="K16" s="24">
        <v>677.6</v>
      </c>
      <c r="L16" s="23">
        <v>45140</v>
      </c>
      <c r="M16" s="15">
        <v>-22</v>
      </c>
      <c r="N16" s="9">
        <f t="shared" si="0"/>
        <v>8</v>
      </c>
      <c r="O16" s="14">
        <f t="shared" si="1"/>
        <v>-14907.2</v>
      </c>
      <c r="P16" s="14">
        <f t="shared" si="2"/>
        <v>5420.8</v>
      </c>
    </row>
    <row r="17" spans="1:16" x14ac:dyDescent="0.25">
      <c r="A17" s="15" t="s">
        <v>13</v>
      </c>
      <c r="B17" s="15" t="s">
        <v>14</v>
      </c>
      <c r="C17" s="15" t="s">
        <v>22</v>
      </c>
      <c r="D17" s="22" t="s">
        <v>23</v>
      </c>
      <c r="E17" s="23">
        <v>45133</v>
      </c>
      <c r="F17" s="23">
        <v>45133</v>
      </c>
      <c r="G17" s="15">
        <v>10144312410</v>
      </c>
      <c r="H17" s="22">
        <v>76</v>
      </c>
      <c r="I17" s="24">
        <v>1485.96</v>
      </c>
      <c r="J17" s="23">
        <v>45193</v>
      </c>
      <c r="K17" s="24">
        <v>1218</v>
      </c>
      <c r="L17" s="23">
        <v>45147</v>
      </c>
      <c r="M17" s="15">
        <v>-46</v>
      </c>
      <c r="N17" s="9">
        <f t="shared" si="0"/>
        <v>14</v>
      </c>
      <c r="O17" s="14">
        <f t="shared" si="1"/>
        <v>-56028</v>
      </c>
      <c r="P17" s="14">
        <f t="shared" si="2"/>
        <v>17052</v>
      </c>
    </row>
    <row r="18" spans="1:16" x14ac:dyDescent="0.25">
      <c r="A18" s="15" t="s">
        <v>13</v>
      </c>
      <c r="B18" s="15" t="s">
        <v>14</v>
      </c>
      <c r="C18" s="15" t="s">
        <v>42</v>
      </c>
      <c r="D18" s="22">
        <v>657860490</v>
      </c>
      <c r="E18" s="23">
        <v>45135</v>
      </c>
      <c r="F18" s="23">
        <v>45135</v>
      </c>
      <c r="G18" s="15">
        <v>10149208067</v>
      </c>
      <c r="H18" s="22" t="s">
        <v>43</v>
      </c>
      <c r="I18" s="24">
        <v>3172</v>
      </c>
      <c r="J18" s="23">
        <v>45195</v>
      </c>
      <c r="K18" s="24">
        <v>2600</v>
      </c>
      <c r="L18" s="23">
        <v>45140</v>
      </c>
      <c r="M18" s="15">
        <v>-55</v>
      </c>
      <c r="N18" s="9">
        <f t="shared" si="0"/>
        <v>5</v>
      </c>
      <c r="O18" s="14">
        <f t="shared" si="1"/>
        <v>-143000</v>
      </c>
      <c r="P18" s="14">
        <f t="shared" si="2"/>
        <v>13000</v>
      </c>
    </row>
    <row r="19" spans="1:16" x14ac:dyDescent="0.25">
      <c r="A19" s="15" t="s">
        <v>13</v>
      </c>
      <c r="B19" s="15" t="s">
        <v>14</v>
      </c>
      <c r="C19" s="15" t="s">
        <v>24</v>
      </c>
      <c r="D19" s="22">
        <v>937170496</v>
      </c>
      <c r="E19" s="23">
        <v>45141</v>
      </c>
      <c r="F19" s="23">
        <v>45141</v>
      </c>
      <c r="G19" s="15">
        <v>10185322459</v>
      </c>
      <c r="H19" s="22" t="s">
        <v>44</v>
      </c>
      <c r="I19" s="24">
        <v>450</v>
      </c>
      <c r="J19" s="23">
        <v>45199</v>
      </c>
      <c r="K19" s="24">
        <v>368.85</v>
      </c>
      <c r="L19" s="23">
        <v>45169</v>
      </c>
      <c r="M19" s="15">
        <v>-30</v>
      </c>
      <c r="N19" s="9">
        <f t="shared" si="0"/>
        <v>28</v>
      </c>
      <c r="O19" s="14">
        <f t="shared" si="1"/>
        <v>-11065.5</v>
      </c>
      <c r="P19" s="14">
        <f t="shared" si="2"/>
        <v>10327.800000000001</v>
      </c>
    </row>
    <row r="20" spans="1:16" x14ac:dyDescent="0.25">
      <c r="A20" s="15" t="s">
        <v>13</v>
      </c>
      <c r="B20" s="15" t="s">
        <v>14</v>
      </c>
      <c r="C20" s="15" t="s">
        <v>32</v>
      </c>
      <c r="D20" s="22">
        <v>397420399</v>
      </c>
      <c r="E20" s="23">
        <v>45141</v>
      </c>
      <c r="F20" s="23">
        <v>45141</v>
      </c>
      <c r="G20" s="15">
        <v>10197613115</v>
      </c>
      <c r="H20" s="22" t="s">
        <v>45</v>
      </c>
      <c r="I20" s="24">
        <v>711.66</v>
      </c>
      <c r="J20" s="23">
        <v>45171</v>
      </c>
      <c r="K20" s="24">
        <v>583.33000000000004</v>
      </c>
      <c r="L20" s="23">
        <v>45148</v>
      </c>
      <c r="M20" s="15">
        <v>-23</v>
      </c>
      <c r="N20" s="9">
        <f t="shared" si="0"/>
        <v>7</v>
      </c>
      <c r="O20" s="14">
        <f t="shared" si="1"/>
        <v>-13416.59</v>
      </c>
      <c r="P20" s="14">
        <f t="shared" si="2"/>
        <v>4083.3100000000004</v>
      </c>
    </row>
    <row r="21" spans="1:16" x14ac:dyDescent="0.25">
      <c r="A21" s="15" t="s">
        <v>13</v>
      </c>
      <c r="B21" s="15" t="s">
        <v>14</v>
      </c>
      <c r="C21" s="15" t="s">
        <v>46</v>
      </c>
      <c r="D21" s="22">
        <v>783210495</v>
      </c>
      <c r="E21" s="23">
        <v>45146</v>
      </c>
      <c r="F21" s="23">
        <v>45146</v>
      </c>
      <c r="G21" s="15">
        <v>10230544115</v>
      </c>
      <c r="H21" s="25">
        <v>44930</v>
      </c>
      <c r="I21" s="24">
        <v>164.42</v>
      </c>
      <c r="J21" s="23">
        <v>45176</v>
      </c>
      <c r="K21" s="24">
        <v>134.77000000000001</v>
      </c>
      <c r="L21" s="23">
        <v>45169</v>
      </c>
      <c r="M21" s="15">
        <v>-7</v>
      </c>
      <c r="N21" s="9">
        <f t="shared" si="0"/>
        <v>23</v>
      </c>
      <c r="O21" s="14">
        <f t="shared" si="1"/>
        <v>-943.3900000000001</v>
      </c>
      <c r="P21" s="14">
        <f t="shared" si="2"/>
        <v>3099.71</v>
      </c>
    </row>
    <row r="22" spans="1:16" x14ac:dyDescent="0.25">
      <c r="A22" s="15" t="s">
        <v>13</v>
      </c>
      <c r="B22" s="15" t="s">
        <v>14</v>
      </c>
      <c r="C22" s="15" t="s">
        <v>42</v>
      </c>
      <c r="D22" s="22">
        <v>657860490</v>
      </c>
      <c r="E22" s="23">
        <v>45148</v>
      </c>
      <c r="F22" s="23">
        <v>45148</v>
      </c>
      <c r="G22" s="15">
        <v>10246927502</v>
      </c>
      <c r="H22" s="22" t="s">
        <v>47</v>
      </c>
      <c r="I22" s="24">
        <v>387.96</v>
      </c>
      <c r="J22" s="23">
        <v>45208</v>
      </c>
      <c r="K22" s="24">
        <v>318</v>
      </c>
      <c r="L22" s="23">
        <v>45169</v>
      </c>
      <c r="M22" s="15">
        <v>-39</v>
      </c>
      <c r="N22" s="9">
        <f t="shared" si="0"/>
        <v>21</v>
      </c>
      <c r="O22" s="14">
        <f t="shared" si="1"/>
        <v>-12402</v>
      </c>
      <c r="P22" s="14">
        <f t="shared" si="2"/>
        <v>6678</v>
      </c>
    </row>
    <row r="23" spans="1:16" x14ac:dyDescent="0.25">
      <c r="A23" s="15" t="s">
        <v>13</v>
      </c>
      <c r="B23" s="15" t="s">
        <v>14</v>
      </c>
      <c r="C23" s="15" t="s">
        <v>22</v>
      </c>
      <c r="D23" s="22" t="s">
        <v>23</v>
      </c>
      <c r="E23" s="23">
        <v>45166</v>
      </c>
      <c r="F23" s="23">
        <v>45166</v>
      </c>
      <c r="G23" s="15">
        <v>10331445314</v>
      </c>
      <c r="H23" s="22">
        <v>91</v>
      </c>
      <c r="I23" s="24">
        <v>1485.96</v>
      </c>
      <c r="J23" s="23">
        <v>45196</v>
      </c>
      <c r="K23" s="24">
        <v>1218</v>
      </c>
      <c r="L23" s="23">
        <v>45173</v>
      </c>
      <c r="M23" s="15">
        <v>-23</v>
      </c>
      <c r="N23" s="9">
        <f t="shared" si="0"/>
        <v>7</v>
      </c>
      <c r="O23" s="14">
        <f t="shared" si="1"/>
        <v>-28014</v>
      </c>
      <c r="P23" s="14">
        <f t="shared" si="2"/>
        <v>8526</v>
      </c>
    </row>
    <row r="24" spans="1:16" x14ac:dyDescent="0.25">
      <c r="A24" s="15" t="s">
        <v>13</v>
      </c>
      <c r="B24" s="15" t="s">
        <v>14</v>
      </c>
      <c r="C24" s="15" t="s">
        <v>26</v>
      </c>
      <c r="D24" s="22">
        <v>93026890017</v>
      </c>
      <c r="E24" s="23">
        <v>45167</v>
      </c>
      <c r="F24" s="23">
        <v>45167</v>
      </c>
      <c r="G24" s="15">
        <v>10336344334</v>
      </c>
      <c r="H24" s="22" t="s">
        <v>48</v>
      </c>
      <c r="I24" s="24">
        <v>890.6</v>
      </c>
      <c r="J24" s="23">
        <v>45197</v>
      </c>
      <c r="K24" s="24">
        <v>730</v>
      </c>
      <c r="L24" s="23">
        <v>45173</v>
      </c>
      <c r="M24" s="15">
        <v>-24</v>
      </c>
      <c r="N24" s="9">
        <f t="shared" si="0"/>
        <v>6</v>
      </c>
      <c r="O24" s="14">
        <f t="shared" si="1"/>
        <v>-17520</v>
      </c>
      <c r="P24" s="14">
        <f t="shared" si="2"/>
        <v>4380</v>
      </c>
    </row>
    <row r="25" spans="1:16" x14ac:dyDescent="0.25">
      <c r="A25" s="15" t="s">
        <v>13</v>
      </c>
      <c r="B25" s="15" t="s">
        <v>14</v>
      </c>
      <c r="C25" s="15" t="s">
        <v>49</v>
      </c>
      <c r="D25" s="22">
        <v>1170260499</v>
      </c>
      <c r="E25" s="23">
        <v>45174</v>
      </c>
      <c r="F25" s="23">
        <v>45174</v>
      </c>
      <c r="G25" s="15">
        <v>10383227917</v>
      </c>
      <c r="H25" s="22" t="s">
        <v>50</v>
      </c>
      <c r="I25" s="24">
        <v>42436.800000000003</v>
      </c>
      <c r="J25" s="23">
        <v>45204</v>
      </c>
      <c r="K25" s="24">
        <v>42436.800000000003</v>
      </c>
      <c r="L25" s="23">
        <v>45195</v>
      </c>
      <c r="M25" s="15">
        <v>-9</v>
      </c>
      <c r="N25" s="9">
        <f t="shared" si="0"/>
        <v>21</v>
      </c>
      <c r="O25" s="14">
        <f t="shared" si="1"/>
        <v>-381931.2</v>
      </c>
      <c r="P25" s="14">
        <f t="shared" si="2"/>
        <v>891172.8</v>
      </c>
    </row>
    <row r="26" spans="1:16" x14ac:dyDescent="0.25">
      <c r="A26" s="15" t="s">
        <v>13</v>
      </c>
      <c r="B26" s="15" t="s">
        <v>14</v>
      </c>
      <c r="C26" s="15" t="s">
        <v>32</v>
      </c>
      <c r="D26" s="22">
        <v>397420399</v>
      </c>
      <c r="E26" s="23">
        <v>45177</v>
      </c>
      <c r="F26" s="23">
        <v>45177</v>
      </c>
      <c r="G26" s="15">
        <v>10404125003</v>
      </c>
      <c r="H26" s="22" t="s">
        <v>51</v>
      </c>
      <c r="I26" s="24">
        <v>711.66</v>
      </c>
      <c r="J26" s="23">
        <v>45207</v>
      </c>
      <c r="K26" s="24">
        <v>583.33000000000004</v>
      </c>
      <c r="L26" s="23">
        <v>45183</v>
      </c>
      <c r="M26" s="15">
        <v>-24</v>
      </c>
      <c r="N26" s="9">
        <f t="shared" si="0"/>
        <v>6</v>
      </c>
      <c r="O26" s="14">
        <f t="shared" si="1"/>
        <v>-13999.920000000002</v>
      </c>
      <c r="P26" s="14">
        <f t="shared" si="2"/>
        <v>3499.9800000000005</v>
      </c>
    </row>
    <row r="27" spans="1:16" x14ac:dyDescent="0.25">
      <c r="A27" s="15" t="s">
        <v>13</v>
      </c>
      <c r="B27" s="15" t="s">
        <v>52</v>
      </c>
      <c r="C27" s="15" t="s">
        <v>53</v>
      </c>
      <c r="D27" s="22" t="s">
        <v>54</v>
      </c>
      <c r="E27" s="23">
        <v>45085</v>
      </c>
      <c r="F27" s="23">
        <v>45085</v>
      </c>
      <c r="G27" s="15">
        <v>9800215132</v>
      </c>
      <c r="H27" s="22" t="s">
        <v>55</v>
      </c>
      <c r="I27" s="24">
        <v>11185.13</v>
      </c>
      <c r="J27" s="23">
        <v>45145</v>
      </c>
      <c r="K27" s="24">
        <v>11185.13</v>
      </c>
      <c r="L27" s="23">
        <v>45119</v>
      </c>
      <c r="M27" s="15">
        <v>-26</v>
      </c>
      <c r="N27" s="9">
        <f t="shared" si="0"/>
        <v>34</v>
      </c>
      <c r="O27" s="14">
        <f t="shared" si="1"/>
        <v>-290813.38</v>
      </c>
      <c r="P27" s="14">
        <f t="shared" si="2"/>
        <v>380294.42</v>
      </c>
    </row>
    <row r="28" spans="1:16" x14ac:dyDescent="0.25">
      <c r="A28" s="15" t="s">
        <v>13</v>
      </c>
      <c r="B28" s="15" t="s">
        <v>52</v>
      </c>
      <c r="C28" s="15" t="s">
        <v>56</v>
      </c>
      <c r="D28" s="22">
        <v>1458130497</v>
      </c>
      <c r="E28" s="23">
        <v>45091</v>
      </c>
      <c r="F28" s="23">
        <v>45091</v>
      </c>
      <c r="G28" s="15">
        <v>9840548456</v>
      </c>
      <c r="H28" s="25">
        <v>44982</v>
      </c>
      <c r="I28" s="24">
        <v>54628.03</v>
      </c>
      <c r="J28" s="23">
        <v>45151</v>
      </c>
      <c r="K28" s="24">
        <v>44777.07</v>
      </c>
      <c r="L28" s="23">
        <v>45125</v>
      </c>
      <c r="M28" s="15">
        <v>-26</v>
      </c>
      <c r="N28" s="9">
        <f t="shared" si="0"/>
        <v>34</v>
      </c>
      <c r="O28" s="14">
        <f t="shared" si="1"/>
        <v>-1164203.82</v>
      </c>
      <c r="P28" s="14">
        <f t="shared" si="2"/>
        <v>1522420.38</v>
      </c>
    </row>
    <row r="29" spans="1:16" x14ac:dyDescent="0.25">
      <c r="A29" s="15" t="s">
        <v>13</v>
      </c>
      <c r="B29" s="15" t="s">
        <v>52</v>
      </c>
      <c r="C29" s="15" t="s">
        <v>57</v>
      </c>
      <c r="D29" s="22">
        <v>3805910365</v>
      </c>
      <c r="E29" s="23">
        <v>45092</v>
      </c>
      <c r="F29" s="23">
        <v>45092</v>
      </c>
      <c r="G29" s="15">
        <v>9862366610</v>
      </c>
      <c r="H29" s="22" t="s">
        <v>58</v>
      </c>
      <c r="I29" s="24">
        <v>8875.26</v>
      </c>
      <c r="J29" s="23">
        <v>45152</v>
      </c>
      <c r="K29" s="24">
        <v>7274.8</v>
      </c>
      <c r="L29" s="23">
        <v>45114</v>
      </c>
      <c r="M29" s="15">
        <v>-38</v>
      </c>
      <c r="N29" s="9">
        <f t="shared" si="0"/>
        <v>22</v>
      </c>
      <c r="O29" s="14">
        <f t="shared" si="1"/>
        <v>-276442.40000000002</v>
      </c>
      <c r="P29" s="14">
        <f t="shared" si="2"/>
        <v>160045.6</v>
      </c>
    </row>
    <row r="30" spans="1:16" x14ac:dyDescent="0.25">
      <c r="A30" s="15" t="s">
        <v>13</v>
      </c>
      <c r="B30" s="15" t="s">
        <v>52</v>
      </c>
      <c r="C30" s="15" t="s">
        <v>59</v>
      </c>
      <c r="D30" s="22">
        <v>1157620491</v>
      </c>
      <c r="E30" s="23">
        <v>45097</v>
      </c>
      <c r="F30" s="23">
        <v>45097</v>
      </c>
      <c r="G30" s="15">
        <v>9893806643</v>
      </c>
      <c r="H30" s="22">
        <v>603</v>
      </c>
      <c r="I30" s="24">
        <v>8959.68</v>
      </c>
      <c r="J30" s="23">
        <v>45157</v>
      </c>
      <c r="K30" s="24">
        <v>7344</v>
      </c>
      <c r="L30" s="23">
        <v>45125</v>
      </c>
      <c r="M30" s="15">
        <v>-32</v>
      </c>
      <c r="N30" s="9">
        <f t="shared" si="0"/>
        <v>28</v>
      </c>
      <c r="O30" s="14">
        <f t="shared" si="1"/>
        <v>-235008</v>
      </c>
      <c r="P30" s="14">
        <f t="shared" si="2"/>
        <v>205632</v>
      </c>
    </row>
    <row r="31" spans="1:16" x14ac:dyDescent="0.25">
      <c r="A31" s="15" t="s">
        <v>13</v>
      </c>
      <c r="B31" s="15" t="s">
        <v>52</v>
      </c>
      <c r="C31" s="15" t="s">
        <v>60</v>
      </c>
      <c r="D31" s="22" t="s">
        <v>61</v>
      </c>
      <c r="E31" s="23">
        <v>45117</v>
      </c>
      <c r="F31" s="23">
        <v>45117</v>
      </c>
      <c r="G31" s="15">
        <v>10021451893</v>
      </c>
      <c r="H31" s="22">
        <v>11</v>
      </c>
      <c r="I31" s="24">
        <v>6531.16</v>
      </c>
      <c r="J31" s="23">
        <v>45177</v>
      </c>
      <c r="K31" s="24">
        <v>6531.16</v>
      </c>
      <c r="L31" s="23">
        <v>45125</v>
      </c>
      <c r="M31" s="15">
        <v>-52</v>
      </c>
      <c r="N31" s="9">
        <f t="shared" si="0"/>
        <v>8</v>
      </c>
      <c r="O31" s="14">
        <f t="shared" si="1"/>
        <v>-339620.32</v>
      </c>
      <c r="P31" s="14">
        <f t="shared" si="2"/>
        <v>52249.279999999999</v>
      </c>
    </row>
    <row r="32" spans="1:16" x14ac:dyDescent="0.25">
      <c r="A32" s="15" t="s">
        <v>13</v>
      </c>
      <c r="B32" s="15" t="s">
        <v>52</v>
      </c>
      <c r="C32" s="15" t="s">
        <v>62</v>
      </c>
      <c r="D32" s="22" t="s">
        <v>63</v>
      </c>
      <c r="E32" s="23">
        <v>45122</v>
      </c>
      <c r="F32" s="23">
        <v>45122</v>
      </c>
      <c r="G32" s="15">
        <v>10061615937</v>
      </c>
      <c r="H32" s="22" t="s">
        <v>64</v>
      </c>
      <c r="I32" s="24">
        <v>251.03</v>
      </c>
      <c r="J32" s="23">
        <v>45152</v>
      </c>
      <c r="K32" s="24">
        <v>251.03</v>
      </c>
      <c r="L32" s="23">
        <v>45125</v>
      </c>
      <c r="M32" s="15">
        <v>-27</v>
      </c>
      <c r="N32" s="9">
        <f t="shared" si="0"/>
        <v>3</v>
      </c>
      <c r="O32" s="14">
        <f t="shared" si="1"/>
        <v>-6777.81</v>
      </c>
      <c r="P32" s="14">
        <f t="shared" si="2"/>
        <v>753.09</v>
      </c>
    </row>
    <row r="33" spans="1:16" x14ac:dyDescent="0.25">
      <c r="A33" s="15" t="s">
        <v>13</v>
      </c>
      <c r="B33" s="15" t="s">
        <v>52</v>
      </c>
      <c r="C33" s="15" t="s">
        <v>65</v>
      </c>
      <c r="D33" s="22">
        <v>3391310483</v>
      </c>
      <c r="E33" s="23">
        <v>45121</v>
      </c>
      <c r="F33" s="23">
        <v>45121</v>
      </c>
      <c r="G33" s="15">
        <v>10070608020</v>
      </c>
      <c r="H33" s="22" t="s">
        <v>66</v>
      </c>
      <c r="I33" s="24">
        <v>142887.62</v>
      </c>
      <c r="J33" s="23">
        <v>45181</v>
      </c>
      <c r="K33" s="24">
        <v>117121</v>
      </c>
      <c r="L33" s="23">
        <v>45125</v>
      </c>
      <c r="M33" s="15">
        <v>-56</v>
      </c>
      <c r="N33" s="9">
        <f t="shared" si="0"/>
        <v>4</v>
      </c>
      <c r="O33" s="14">
        <f t="shared" si="1"/>
        <v>-6558776</v>
      </c>
      <c r="P33" s="14">
        <f t="shared" si="2"/>
        <v>468484</v>
      </c>
    </row>
    <row r="34" spans="1:16" x14ac:dyDescent="0.25">
      <c r="A34" s="15" t="s">
        <v>13</v>
      </c>
      <c r="B34" s="15" t="s">
        <v>52</v>
      </c>
      <c r="C34" s="15" t="s">
        <v>67</v>
      </c>
      <c r="D34" s="22" t="s">
        <v>68</v>
      </c>
      <c r="E34" s="23">
        <v>45126</v>
      </c>
      <c r="F34" s="23">
        <v>45126</v>
      </c>
      <c r="G34" s="15">
        <v>10082019872</v>
      </c>
      <c r="H34" s="22" t="s">
        <v>69</v>
      </c>
      <c r="I34" s="24">
        <v>10766.85</v>
      </c>
      <c r="J34" s="23">
        <v>45186</v>
      </c>
      <c r="K34" s="24">
        <v>10766.85</v>
      </c>
      <c r="L34" s="23">
        <v>45169</v>
      </c>
      <c r="M34" s="15">
        <v>-17</v>
      </c>
      <c r="N34" s="9">
        <f t="shared" si="0"/>
        <v>43</v>
      </c>
      <c r="O34" s="14">
        <f t="shared" si="1"/>
        <v>-183036.45</v>
      </c>
      <c r="P34" s="14">
        <f t="shared" si="2"/>
        <v>462974.55</v>
      </c>
    </row>
    <row r="35" spans="1:16" x14ac:dyDescent="0.25">
      <c r="A35" s="15" t="s">
        <v>13</v>
      </c>
      <c r="B35" s="15" t="s">
        <v>52</v>
      </c>
      <c r="C35" s="15" t="s">
        <v>67</v>
      </c>
      <c r="D35" s="22" t="s">
        <v>68</v>
      </c>
      <c r="E35" s="23">
        <v>45128</v>
      </c>
      <c r="F35" s="23">
        <v>45128</v>
      </c>
      <c r="G35" s="15">
        <v>10098040094</v>
      </c>
      <c r="H35" s="22" t="s">
        <v>70</v>
      </c>
      <c r="I35" s="24">
        <v>8894.35</v>
      </c>
      <c r="J35" s="23">
        <v>45188</v>
      </c>
      <c r="K35" s="24">
        <v>8894.35</v>
      </c>
      <c r="L35" s="23">
        <v>45169</v>
      </c>
      <c r="M35" s="15">
        <v>-19</v>
      </c>
      <c r="N35" s="9">
        <f t="shared" si="0"/>
        <v>41</v>
      </c>
      <c r="O35" s="14">
        <f t="shared" si="1"/>
        <v>-168992.65</v>
      </c>
      <c r="P35" s="14">
        <f t="shared" si="2"/>
        <v>364668.35000000003</v>
      </c>
    </row>
    <row r="36" spans="1:16" x14ac:dyDescent="0.25">
      <c r="A36" s="15" t="s">
        <v>13</v>
      </c>
      <c r="B36" s="15" t="s">
        <v>52</v>
      </c>
      <c r="C36" s="15" t="s">
        <v>60</v>
      </c>
      <c r="D36" s="22" t="s">
        <v>61</v>
      </c>
      <c r="E36" s="23">
        <v>45142</v>
      </c>
      <c r="F36" s="23">
        <v>45142</v>
      </c>
      <c r="G36" s="15">
        <v>10188283781</v>
      </c>
      <c r="H36" s="22">
        <v>13</v>
      </c>
      <c r="I36" s="24">
        <v>139.91</v>
      </c>
      <c r="J36" s="23">
        <v>45172</v>
      </c>
      <c r="K36" s="24">
        <v>139.91</v>
      </c>
      <c r="L36" s="23">
        <v>45163</v>
      </c>
      <c r="M36" s="15">
        <v>-9</v>
      </c>
      <c r="N36" s="9">
        <f t="shared" si="0"/>
        <v>21</v>
      </c>
      <c r="O36" s="14">
        <f t="shared" si="1"/>
        <v>-1259.19</v>
      </c>
      <c r="P36" s="14">
        <f t="shared" si="2"/>
        <v>2938.11</v>
      </c>
    </row>
    <row r="37" spans="1:16" x14ac:dyDescent="0.25">
      <c r="A37" s="15" t="s">
        <v>13</v>
      </c>
      <c r="B37" s="15" t="s">
        <v>52</v>
      </c>
      <c r="C37" s="15" t="s">
        <v>67</v>
      </c>
      <c r="D37" s="22" t="s">
        <v>68</v>
      </c>
      <c r="E37" s="23">
        <v>45148</v>
      </c>
      <c r="F37" s="23">
        <v>45148</v>
      </c>
      <c r="G37" s="15">
        <v>10237729983</v>
      </c>
      <c r="H37" s="22" t="s">
        <v>71</v>
      </c>
      <c r="I37" s="24">
        <v>10766.85</v>
      </c>
      <c r="J37" s="23">
        <v>45186</v>
      </c>
      <c r="K37" s="24">
        <v>10766.85</v>
      </c>
      <c r="L37" s="23">
        <v>45169</v>
      </c>
      <c r="M37" s="15">
        <v>-17</v>
      </c>
      <c r="N37" s="9">
        <f t="shared" si="0"/>
        <v>21</v>
      </c>
      <c r="O37" s="14">
        <f t="shared" si="1"/>
        <v>-183036.45</v>
      </c>
      <c r="P37" s="14">
        <f t="shared" si="2"/>
        <v>226103.85</v>
      </c>
    </row>
    <row r="38" spans="1:16" x14ac:dyDescent="0.25">
      <c r="A38" s="15" t="s">
        <v>13</v>
      </c>
      <c r="B38" s="15" t="s">
        <v>52</v>
      </c>
      <c r="C38" s="15" t="s">
        <v>72</v>
      </c>
      <c r="D38" s="22">
        <v>2198590503</v>
      </c>
      <c r="E38" s="23">
        <v>45151</v>
      </c>
      <c r="F38" s="23">
        <v>45151</v>
      </c>
      <c r="G38" s="15">
        <v>10258838571</v>
      </c>
      <c r="H38" s="22" t="s">
        <v>73</v>
      </c>
      <c r="I38" s="24">
        <v>1240.74</v>
      </c>
      <c r="J38" s="23">
        <v>45211</v>
      </c>
      <c r="K38" s="24">
        <v>1017</v>
      </c>
      <c r="L38" s="23">
        <v>45169</v>
      </c>
      <c r="M38" s="15">
        <v>-42</v>
      </c>
      <c r="N38" s="9">
        <f t="shared" si="0"/>
        <v>18</v>
      </c>
      <c r="O38" s="14">
        <f t="shared" si="1"/>
        <v>-42714</v>
      </c>
      <c r="P38" s="14">
        <f t="shared" si="2"/>
        <v>18306</v>
      </c>
    </row>
    <row r="39" spans="1:16" x14ac:dyDescent="0.25">
      <c r="A39" s="15" t="s">
        <v>13</v>
      </c>
      <c r="B39" s="15" t="s">
        <v>52</v>
      </c>
      <c r="C39" s="15" t="s">
        <v>72</v>
      </c>
      <c r="D39" s="22">
        <v>2198590503</v>
      </c>
      <c r="E39" s="23">
        <v>45151</v>
      </c>
      <c r="F39" s="23">
        <v>45151</v>
      </c>
      <c r="G39" s="15">
        <v>10258879765</v>
      </c>
      <c r="H39" s="22" t="s">
        <v>74</v>
      </c>
      <c r="I39" s="24">
        <v>1745.82</v>
      </c>
      <c r="J39" s="23">
        <v>45211</v>
      </c>
      <c r="K39" s="24">
        <v>1431</v>
      </c>
      <c r="L39" s="23">
        <v>45169</v>
      </c>
      <c r="M39" s="15">
        <v>-42</v>
      </c>
      <c r="N39" s="9">
        <f t="shared" si="0"/>
        <v>18</v>
      </c>
      <c r="O39" s="14">
        <f t="shared" si="1"/>
        <v>-60102</v>
      </c>
      <c r="P39" s="14">
        <f t="shared" si="2"/>
        <v>25758</v>
      </c>
    </row>
    <row r="40" spans="1:16" x14ac:dyDescent="0.25">
      <c r="A40" s="15" t="s">
        <v>13</v>
      </c>
      <c r="B40" s="15" t="s">
        <v>52</v>
      </c>
      <c r="C40" s="15" t="s">
        <v>67</v>
      </c>
      <c r="D40" s="22" t="s">
        <v>68</v>
      </c>
      <c r="E40" s="23">
        <v>45151</v>
      </c>
      <c r="F40" s="23">
        <v>45151</v>
      </c>
      <c r="G40" s="15">
        <v>10273874129</v>
      </c>
      <c r="H40" s="22" t="s">
        <v>75</v>
      </c>
      <c r="I40" s="24">
        <v>8894.35</v>
      </c>
      <c r="J40" s="23">
        <v>45187</v>
      </c>
      <c r="K40" s="24">
        <v>8894.35</v>
      </c>
      <c r="L40" s="23">
        <v>45169</v>
      </c>
      <c r="M40" s="15">
        <v>-18</v>
      </c>
      <c r="N40" s="9">
        <f t="shared" si="0"/>
        <v>18</v>
      </c>
      <c r="O40" s="14">
        <f t="shared" si="1"/>
        <v>-160098.30000000002</v>
      </c>
      <c r="P40" s="14">
        <f t="shared" si="2"/>
        <v>160098.30000000002</v>
      </c>
    </row>
    <row r="41" spans="1:16" x14ac:dyDescent="0.25">
      <c r="A41" s="15" t="s">
        <v>13</v>
      </c>
      <c r="B41" s="15" t="s">
        <v>52</v>
      </c>
      <c r="C41" s="15" t="s">
        <v>76</v>
      </c>
      <c r="D41" s="22">
        <v>1358250510</v>
      </c>
      <c r="E41" s="23">
        <v>45170</v>
      </c>
      <c r="F41" s="23">
        <v>45170</v>
      </c>
      <c r="G41" s="15">
        <v>10367178619</v>
      </c>
      <c r="H41" s="22" t="s">
        <v>77</v>
      </c>
      <c r="I41" s="24">
        <v>6830.78</v>
      </c>
      <c r="J41" s="23">
        <v>45230</v>
      </c>
      <c r="K41" s="24">
        <v>5599</v>
      </c>
      <c r="L41" s="23">
        <v>45181</v>
      </c>
      <c r="M41" s="15">
        <v>-49</v>
      </c>
      <c r="N41" s="9">
        <f t="shared" si="0"/>
        <v>11</v>
      </c>
      <c r="O41" s="14">
        <f t="shared" si="1"/>
        <v>-274351</v>
      </c>
      <c r="P41" s="14">
        <f t="shared" si="2"/>
        <v>61589</v>
      </c>
    </row>
    <row r="42" spans="1:16" x14ac:dyDescent="0.25">
      <c r="A42" s="15" t="s">
        <v>13</v>
      </c>
      <c r="B42" s="15" t="s">
        <v>52</v>
      </c>
      <c r="C42" s="15" t="s">
        <v>78</v>
      </c>
      <c r="D42" s="22" t="s">
        <v>79</v>
      </c>
      <c r="E42" s="23">
        <v>45191</v>
      </c>
      <c r="F42" s="23">
        <v>45191</v>
      </c>
      <c r="G42" s="15">
        <v>10501340627</v>
      </c>
      <c r="H42" s="25">
        <v>44996</v>
      </c>
      <c r="I42" s="24">
        <v>141075.71</v>
      </c>
      <c r="J42" s="23">
        <v>45250</v>
      </c>
      <c r="K42" s="24">
        <v>115635.83</v>
      </c>
      <c r="L42" s="23">
        <v>45197</v>
      </c>
      <c r="M42" s="15">
        <v>-53</v>
      </c>
      <c r="N42" s="9">
        <f t="shared" si="0"/>
        <v>6</v>
      </c>
      <c r="O42" s="14">
        <f t="shared" si="1"/>
        <v>-6128698.9900000002</v>
      </c>
      <c r="P42" s="14">
        <f t="shared" si="2"/>
        <v>693814.98</v>
      </c>
    </row>
    <row r="43" spans="1:16" x14ac:dyDescent="0.25">
      <c r="A43" s="15" t="s">
        <v>13</v>
      </c>
      <c r="B43" s="15" t="s">
        <v>80</v>
      </c>
      <c r="C43" s="15" t="s">
        <v>81</v>
      </c>
      <c r="D43" s="22">
        <v>123490492</v>
      </c>
      <c r="E43" s="23">
        <v>45100</v>
      </c>
      <c r="F43" s="23">
        <v>45100</v>
      </c>
      <c r="G43" s="15">
        <v>9912546104</v>
      </c>
      <c r="H43" s="22" t="s">
        <v>82</v>
      </c>
      <c r="I43" s="24">
        <v>1533.69</v>
      </c>
      <c r="J43" s="23">
        <v>45130</v>
      </c>
      <c r="K43" s="24">
        <v>1257.1199999999999</v>
      </c>
      <c r="L43" s="23">
        <v>45117</v>
      </c>
      <c r="M43" s="15">
        <v>-13</v>
      </c>
      <c r="N43" s="9">
        <f t="shared" si="0"/>
        <v>17</v>
      </c>
      <c r="O43" s="14">
        <f t="shared" si="1"/>
        <v>-16342.559999999998</v>
      </c>
      <c r="P43" s="14">
        <f t="shared" si="2"/>
        <v>21371.039999999997</v>
      </c>
    </row>
    <row r="44" spans="1:16" x14ac:dyDescent="0.25">
      <c r="A44" s="15" t="s">
        <v>13</v>
      </c>
      <c r="B44" s="15" t="s">
        <v>80</v>
      </c>
      <c r="C44" s="15" t="s">
        <v>81</v>
      </c>
      <c r="D44" s="22">
        <v>123490492</v>
      </c>
      <c r="E44" s="23">
        <v>45100</v>
      </c>
      <c r="F44" s="23">
        <v>45100</v>
      </c>
      <c r="G44" s="15">
        <v>9912546985</v>
      </c>
      <c r="H44" s="22" t="s">
        <v>83</v>
      </c>
      <c r="I44" s="24">
        <v>597.20000000000005</v>
      </c>
      <c r="J44" s="23">
        <v>45130</v>
      </c>
      <c r="K44" s="24">
        <v>489.51</v>
      </c>
      <c r="L44" s="23">
        <v>45117</v>
      </c>
      <c r="M44" s="15">
        <v>-13</v>
      </c>
      <c r="N44" s="9">
        <f t="shared" si="0"/>
        <v>17</v>
      </c>
      <c r="O44" s="14">
        <f t="shared" si="1"/>
        <v>-6363.63</v>
      </c>
      <c r="P44" s="14">
        <f t="shared" si="2"/>
        <v>8321.67</v>
      </c>
    </row>
    <row r="45" spans="1:16" x14ac:dyDescent="0.25">
      <c r="A45" s="15" t="s">
        <v>13</v>
      </c>
      <c r="B45" s="15" t="s">
        <v>80</v>
      </c>
      <c r="C45" s="15" t="s">
        <v>84</v>
      </c>
      <c r="D45" s="22">
        <v>1076070497</v>
      </c>
      <c r="E45" s="23">
        <v>45101</v>
      </c>
      <c r="F45" s="23">
        <v>45101</v>
      </c>
      <c r="G45" s="15">
        <v>9917627543</v>
      </c>
      <c r="H45" s="22">
        <v>1446</v>
      </c>
      <c r="I45" s="24">
        <v>48.07</v>
      </c>
      <c r="J45" s="23">
        <v>45131</v>
      </c>
      <c r="K45" s="24">
        <v>39.4</v>
      </c>
      <c r="L45" s="23">
        <v>45112</v>
      </c>
      <c r="M45" s="15">
        <v>-19</v>
      </c>
      <c r="N45" s="9">
        <f t="shared" si="0"/>
        <v>11</v>
      </c>
      <c r="O45" s="14">
        <f t="shared" si="1"/>
        <v>-748.6</v>
      </c>
      <c r="P45" s="14">
        <f t="shared" si="2"/>
        <v>433.4</v>
      </c>
    </row>
    <row r="46" spans="1:16" x14ac:dyDescent="0.25">
      <c r="A46" s="15" t="s">
        <v>13</v>
      </c>
      <c r="B46" s="15" t="s">
        <v>80</v>
      </c>
      <c r="C46" s="15" t="s">
        <v>35</v>
      </c>
      <c r="D46" s="22">
        <v>1334410493</v>
      </c>
      <c r="E46" s="23">
        <v>45103</v>
      </c>
      <c r="F46" s="23">
        <v>45103</v>
      </c>
      <c r="G46" s="15">
        <v>9921327629</v>
      </c>
      <c r="H46" s="22">
        <v>25</v>
      </c>
      <c r="I46" s="24">
        <v>51850</v>
      </c>
      <c r="J46" s="23">
        <v>45163</v>
      </c>
      <c r="K46" s="24">
        <v>42500</v>
      </c>
      <c r="L46" s="23">
        <v>45112</v>
      </c>
      <c r="M46" s="15">
        <v>-51</v>
      </c>
      <c r="N46" s="9">
        <f t="shared" si="0"/>
        <v>9</v>
      </c>
      <c r="O46" s="14">
        <f t="shared" si="1"/>
        <v>-2167500</v>
      </c>
      <c r="P46" s="14">
        <f t="shared" si="2"/>
        <v>382500</v>
      </c>
    </row>
    <row r="47" spans="1:16" x14ac:dyDescent="0.25">
      <c r="A47" s="15" t="s">
        <v>13</v>
      </c>
      <c r="B47" s="15" t="s">
        <v>80</v>
      </c>
      <c r="C47" s="15" t="s">
        <v>85</v>
      </c>
      <c r="D47" s="22">
        <v>2019870696</v>
      </c>
      <c r="E47" s="23">
        <v>45103</v>
      </c>
      <c r="F47" s="23">
        <v>45103</v>
      </c>
      <c r="G47" s="15">
        <v>9922149750</v>
      </c>
      <c r="H47" s="22">
        <v>100065</v>
      </c>
      <c r="I47" s="24">
        <v>16699.740000000002</v>
      </c>
      <c r="J47" s="23">
        <v>45163</v>
      </c>
      <c r="K47" s="24">
        <v>15940.66</v>
      </c>
      <c r="L47" s="23">
        <v>45112</v>
      </c>
      <c r="M47" s="15">
        <v>-51</v>
      </c>
      <c r="N47" s="9">
        <f t="shared" si="0"/>
        <v>9</v>
      </c>
      <c r="O47" s="14">
        <f t="shared" si="1"/>
        <v>-812973.66</v>
      </c>
      <c r="P47" s="14">
        <f t="shared" si="2"/>
        <v>143465.94</v>
      </c>
    </row>
    <row r="48" spans="1:16" x14ac:dyDescent="0.25">
      <c r="A48" s="15" t="s">
        <v>13</v>
      </c>
      <c r="B48" s="15" t="s">
        <v>80</v>
      </c>
      <c r="C48" s="15" t="s">
        <v>86</v>
      </c>
      <c r="D48" s="22">
        <v>1339900993</v>
      </c>
      <c r="E48" s="23">
        <v>45105</v>
      </c>
      <c r="F48" s="23">
        <v>45105</v>
      </c>
      <c r="G48" s="15">
        <v>9939005820</v>
      </c>
      <c r="H48" s="26">
        <v>24167</v>
      </c>
      <c r="I48" s="24">
        <v>405.65</v>
      </c>
      <c r="J48" s="23">
        <v>45165</v>
      </c>
      <c r="K48" s="24">
        <v>332.5</v>
      </c>
      <c r="L48" s="23">
        <v>45117</v>
      </c>
      <c r="M48" s="15">
        <v>-48</v>
      </c>
      <c r="N48" s="9">
        <f t="shared" si="0"/>
        <v>12</v>
      </c>
      <c r="O48" s="14">
        <f t="shared" si="1"/>
        <v>-15960</v>
      </c>
      <c r="P48" s="14">
        <f t="shared" si="2"/>
        <v>3990</v>
      </c>
    </row>
    <row r="49" spans="1:16" x14ac:dyDescent="0.25">
      <c r="A49" s="15" t="s">
        <v>13</v>
      </c>
      <c r="B49" s="15" t="s">
        <v>80</v>
      </c>
      <c r="C49" s="15" t="s">
        <v>81</v>
      </c>
      <c r="D49" s="22">
        <v>123490492</v>
      </c>
      <c r="E49" s="23">
        <v>45107</v>
      </c>
      <c r="F49" s="23">
        <v>45107</v>
      </c>
      <c r="G49" s="15">
        <v>9952897535</v>
      </c>
      <c r="H49" s="22" t="s">
        <v>87</v>
      </c>
      <c r="I49" s="24">
        <v>224.83</v>
      </c>
      <c r="J49" s="23">
        <v>45137</v>
      </c>
      <c r="K49" s="24">
        <v>184.29</v>
      </c>
      <c r="L49" s="23">
        <v>45117</v>
      </c>
      <c r="M49" s="15">
        <v>-20</v>
      </c>
      <c r="N49" s="9">
        <f t="shared" si="0"/>
        <v>10</v>
      </c>
      <c r="O49" s="14">
        <f t="shared" si="1"/>
        <v>-3685.7999999999997</v>
      </c>
      <c r="P49" s="14">
        <f t="shared" si="2"/>
        <v>1842.8999999999999</v>
      </c>
    </row>
    <row r="50" spans="1:16" x14ac:dyDescent="0.25">
      <c r="A50" s="15" t="s">
        <v>13</v>
      </c>
      <c r="B50" s="15" t="s">
        <v>80</v>
      </c>
      <c r="C50" s="15" t="s">
        <v>88</v>
      </c>
      <c r="D50" s="22" t="s">
        <v>89</v>
      </c>
      <c r="E50" s="23">
        <v>45107</v>
      </c>
      <c r="F50" s="23">
        <v>45107</v>
      </c>
      <c r="G50" s="15">
        <v>9952961582</v>
      </c>
      <c r="H50" s="22" t="s">
        <v>90</v>
      </c>
      <c r="I50" s="24">
        <v>272.72000000000003</v>
      </c>
      <c r="J50" s="23">
        <v>45137</v>
      </c>
      <c r="K50" s="24">
        <v>223.54</v>
      </c>
      <c r="L50" s="23">
        <v>45112</v>
      </c>
      <c r="M50" s="15">
        <v>-25</v>
      </c>
      <c r="N50" s="9">
        <f t="shared" si="0"/>
        <v>5</v>
      </c>
      <c r="O50" s="14">
        <f t="shared" si="1"/>
        <v>-5588.5</v>
      </c>
      <c r="P50" s="14">
        <f t="shared" si="2"/>
        <v>1117.7</v>
      </c>
    </row>
    <row r="51" spans="1:16" x14ac:dyDescent="0.25">
      <c r="A51" s="15" t="s">
        <v>13</v>
      </c>
      <c r="B51" s="15" t="s">
        <v>80</v>
      </c>
      <c r="C51" s="15" t="s">
        <v>91</v>
      </c>
      <c r="D51" s="22">
        <v>1834690503</v>
      </c>
      <c r="E51" s="23">
        <v>45110</v>
      </c>
      <c r="F51" s="23">
        <v>45110</v>
      </c>
      <c r="G51" s="15">
        <v>9971685525</v>
      </c>
      <c r="H51" s="22">
        <v>61</v>
      </c>
      <c r="I51" s="24">
        <v>2818.2</v>
      </c>
      <c r="J51" s="23">
        <v>45170</v>
      </c>
      <c r="K51" s="24">
        <v>2310</v>
      </c>
      <c r="L51" s="23">
        <v>45112</v>
      </c>
      <c r="M51" s="15">
        <v>-58</v>
      </c>
      <c r="N51" s="9">
        <f t="shared" si="0"/>
        <v>2</v>
      </c>
      <c r="O51" s="14">
        <f t="shared" si="1"/>
        <v>-133980</v>
      </c>
      <c r="P51" s="14">
        <f t="shared" si="2"/>
        <v>4620</v>
      </c>
    </row>
    <row r="52" spans="1:16" x14ac:dyDescent="0.25">
      <c r="A52" s="15" t="s">
        <v>13</v>
      </c>
      <c r="B52" s="15" t="s">
        <v>198</v>
      </c>
      <c r="C52" s="15" t="s">
        <v>92</v>
      </c>
      <c r="D52" s="22">
        <v>1840330490</v>
      </c>
      <c r="E52" s="23">
        <v>45112</v>
      </c>
      <c r="F52" s="23">
        <v>45112</v>
      </c>
      <c r="G52" s="15">
        <v>9984002391</v>
      </c>
      <c r="H52" s="22" t="s">
        <v>93</v>
      </c>
      <c r="I52" s="24">
        <v>4163.25</v>
      </c>
      <c r="J52" s="23">
        <v>45142</v>
      </c>
      <c r="K52" s="24">
        <v>3412.5</v>
      </c>
      <c r="L52" s="23">
        <v>45124</v>
      </c>
      <c r="M52" s="15">
        <v>-18</v>
      </c>
      <c r="N52" s="9">
        <f t="shared" si="0"/>
        <v>12</v>
      </c>
      <c r="O52" s="14">
        <f t="shared" si="1"/>
        <v>-61425</v>
      </c>
      <c r="P52" s="14">
        <f t="shared" si="2"/>
        <v>40950</v>
      </c>
    </row>
    <row r="53" spans="1:16" x14ac:dyDescent="0.25">
      <c r="A53" s="15" t="s">
        <v>13</v>
      </c>
      <c r="B53" s="15" t="s">
        <v>80</v>
      </c>
      <c r="C53" s="15" t="s">
        <v>94</v>
      </c>
      <c r="D53" s="22">
        <v>805720497</v>
      </c>
      <c r="E53" s="23">
        <v>45111</v>
      </c>
      <c r="F53" s="23">
        <v>45111</v>
      </c>
      <c r="G53" s="15">
        <v>9985132312</v>
      </c>
      <c r="H53" s="22" t="s">
        <v>95</v>
      </c>
      <c r="I53" s="24">
        <v>39.03</v>
      </c>
      <c r="J53" s="23">
        <v>45171</v>
      </c>
      <c r="K53" s="24">
        <v>31.99</v>
      </c>
      <c r="L53" s="23">
        <v>45117</v>
      </c>
      <c r="M53" s="15">
        <v>-54</v>
      </c>
      <c r="N53" s="9">
        <f t="shared" si="0"/>
        <v>6</v>
      </c>
      <c r="O53" s="14">
        <f t="shared" si="1"/>
        <v>-1727.4599999999998</v>
      </c>
      <c r="P53" s="14">
        <f t="shared" si="2"/>
        <v>191.94</v>
      </c>
    </row>
    <row r="54" spans="1:16" x14ac:dyDescent="0.25">
      <c r="A54" s="15" t="s">
        <v>13</v>
      </c>
      <c r="B54" s="15" t="s">
        <v>80</v>
      </c>
      <c r="C54" s="15" t="s">
        <v>85</v>
      </c>
      <c r="D54" s="22">
        <v>2019870696</v>
      </c>
      <c r="E54" s="23">
        <v>45116</v>
      </c>
      <c r="F54" s="23">
        <v>45116</v>
      </c>
      <c r="G54" s="15">
        <v>10008508969</v>
      </c>
      <c r="H54" s="22">
        <v>100070</v>
      </c>
      <c r="I54" s="24">
        <v>992.57</v>
      </c>
      <c r="J54" s="23">
        <v>45176</v>
      </c>
      <c r="K54" s="24">
        <v>813.58</v>
      </c>
      <c r="L54" s="23">
        <v>45124</v>
      </c>
      <c r="M54" s="15">
        <v>-52</v>
      </c>
      <c r="N54" s="9">
        <f t="shared" si="0"/>
        <v>8</v>
      </c>
      <c r="O54" s="14">
        <f t="shared" si="1"/>
        <v>-42306.16</v>
      </c>
      <c r="P54" s="14">
        <f t="shared" si="2"/>
        <v>6508.64</v>
      </c>
    </row>
    <row r="55" spans="1:16" x14ac:dyDescent="0.25">
      <c r="A55" s="15" t="s">
        <v>13</v>
      </c>
      <c r="B55" s="15" t="s">
        <v>80</v>
      </c>
      <c r="C55" s="15" t="s">
        <v>35</v>
      </c>
      <c r="D55" s="22">
        <v>1334410493</v>
      </c>
      <c r="E55" s="23">
        <v>45119</v>
      </c>
      <c r="F55" s="23">
        <v>45119</v>
      </c>
      <c r="G55" s="15">
        <v>10046935917</v>
      </c>
      <c r="H55" s="22">
        <v>29</v>
      </c>
      <c r="I55" s="24">
        <v>33112</v>
      </c>
      <c r="J55" s="23">
        <v>45179</v>
      </c>
      <c r="K55" s="24">
        <v>27140.98</v>
      </c>
      <c r="L55" s="23">
        <v>45125</v>
      </c>
      <c r="M55" s="15">
        <v>-54</v>
      </c>
      <c r="N55" s="9">
        <f t="shared" si="0"/>
        <v>6</v>
      </c>
      <c r="O55" s="14">
        <f t="shared" si="1"/>
        <v>-1465612.92</v>
      </c>
      <c r="P55" s="14">
        <f t="shared" si="2"/>
        <v>162845.88</v>
      </c>
    </row>
    <row r="56" spans="1:16" x14ac:dyDescent="0.25">
      <c r="A56" s="15" t="s">
        <v>13</v>
      </c>
      <c r="B56" s="15" t="s">
        <v>80</v>
      </c>
      <c r="C56" s="15" t="s">
        <v>96</v>
      </c>
      <c r="D56" s="22">
        <v>1226870507</v>
      </c>
      <c r="E56" s="23">
        <v>45122</v>
      </c>
      <c r="F56" s="23">
        <v>45122</v>
      </c>
      <c r="G56" s="15">
        <v>10052097747</v>
      </c>
      <c r="H56" s="22" t="s">
        <v>97</v>
      </c>
      <c r="I56" s="24">
        <v>15.01</v>
      </c>
      <c r="J56" s="23">
        <v>45170</v>
      </c>
      <c r="K56" s="24">
        <v>12.3</v>
      </c>
      <c r="L56" s="23">
        <v>45125</v>
      </c>
      <c r="M56" s="15">
        <v>-45</v>
      </c>
      <c r="N56" s="9">
        <f t="shared" si="0"/>
        <v>3</v>
      </c>
      <c r="O56" s="14">
        <f t="shared" si="1"/>
        <v>-553.5</v>
      </c>
      <c r="P56" s="14">
        <f t="shared" si="2"/>
        <v>36.900000000000006</v>
      </c>
    </row>
    <row r="57" spans="1:16" x14ac:dyDescent="0.25">
      <c r="A57" s="15" t="s">
        <v>13</v>
      </c>
      <c r="B57" s="15" t="s">
        <v>80</v>
      </c>
      <c r="C57" s="15" t="s">
        <v>98</v>
      </c>
      <c r="D57" s="22">
        <v>748960499</v>
      </c>
      <c r="E57" s="23">
        <v>45122</v>
      </c>
      <c r="F57" s="23">
        <v>45122</v>
      </c>
      <c r="G57" s="15">
        <v>10078079414</v>
      </c>
      <c r="H57" s="22">
        <v>82</v>
      </c>
      <c r="I57" s="24">
        <v>3477</v>
      </c>
      <c r="J57" s="23">
        <v>45182</v>
      </c>
      <c r="K57" s="24">
        <v>2850</v>
      </c>
      <c r="L57" s="23">
        <v>45147</v>
      </c>
      <c r="M57" s="15">
        <v>-35</v>
      </c>
      <c r="N57" s="9">
        <f t="shared" si="0"/>
        <v>25</v>
      </c>
      <c r="O57" s="14">
        <f t="shared" si="1"/>
        <v>-99750</v>
      </c>
      <c r="P57" s="14">
        <f t="shared" si="2"/>
        <v>71250</v>
      </c>
    </row>
    <row r="58" spans="1:16" x14ac:dyDescent="0.25">
      <c r="A58" s="15" t="s">
        <v>13</v>
      </c>
      <c r="B58" s="15" t="s">
        <v>80</v>
      </c>
      <c r="C58" s="15" t="s">
        <v>99</v>
      </c>
      <c r="D58" s="22">
        <v>1615950498</v>
      </c>
      <c r="E58" s="23">
        <v>45124</v>
      </c>
      <c r="F58" s="23">
        <v>45124</v>
      </c>
      <c r="G58" s="15">
        <v>10081840410</v>
      </c>
      <c r="H58" s="22">
        <v>557</v>
      </c>
      <c r="I58" s="24">
        <v>21.96</v>
      </c>
      <c r="J58" s="23">
        <v>45169</v>
      </c>
      <c r="K58" s="24">
        <v>18</v>
      </c>
      <c r="L58" s="23">
        <v>45125</v>
      </c>
      <c r="M58" s="15">
        <v>-44</v>
      </c>
      <c r="N58" s="9">
        <f t="shared" si="0"/>
        <v>1</v>
      </c>
      <c r="O58" s="14">
        <f t="shared" si="1"/>
        <v>-792</v>
      </c>
      <c r="P58" s="14">
        <f t="shared" si="2"/>
        <v>18</v>
      </c>
    </row>
    <row r="59" spans="1:16" x14ac:dyDescent="0.25">
      <c r="A59" s="15" t="s">
        <v>13</v>
      </c>
      <c r="B59" s="15" t="s">
        <v>80</v>
      </c>
      <c r="C59" s="15" t="s">
        <v>100</v>
      </c>
      <c r="D59" s="22">
        <v>5069070158</v>
      </c>
      <c r="E59" s="23">
        <v>45125</v>
      </c>
      <c r="F59" s="23">
        <v>45125</v>
      </c>
      <c r="G59" s="15">
        <v>10085951148</v>
      </c>
      <c r="H59" s="22">
        <v>94906196</v>
      </c>
      <c r="I59" s="24">
        <v>297.33999999999997</v>
      </c>
      <c r="J59" s="23">
        <v>45155</v>
      </c>
      <c r="K59" s="24">
        <v>243.72</v>
      </c>
      <c r="L59" s="23">
        <v>45128</v>
      </c>
      <c r="M59" s="15">
        <v>-27</v>
      </c>
      <c r="N59" s="9">
        <f t="shared" si="0"/>
        <v>3</v>
      </c>
      <c r="O59" s="14">
        <f t="shared" si="1"/>
        <v>-6580.44</v>
      </c>
      <c r="P59" s="14">
        <f t="shared" si="2"/>
        <v>731.16</v>
      </c>
    </row>
    <row r="60" spans="1:16" x14ac:dyDescent="0.25">
      <c r="A60" s="15" t="s">
        <v>13</v>
      </c>
      <c r="B60" s="15" t="s">
        <v>80</v>
      </c>
      <c r="C60" s="15" t="s">
        <v>84</v>
      </c>
      <c r="D60" s="22">
        <v>1076070497</v>
      </c>
      <c r="E60" s="23">
        <v>45127</v>
      </c>
      <c r="F60" s="23">
        <v>45127</v>
      </c>
      <c r="G60" s="15">
        <v>10107014516</v>
      </c>
      <c r="H60" s="22">
        <v>1708</v>
      </c>
      <c r="I60" s="24">
        <v>281.02999999999997</v>
      </c>
      <c r="J60" s="23">
        <v>45157</v>
      </c>
      <c r="K60" s="24">
        <v>230.35</v>
      </c>
      <c r="L60" s="23">
        <v>45131</v>
      </c>
      <c r="M60" s="15">
        <v>-26</v>
      </c>
      <c r="N60" s="9">
        <f t="shared" si="0"/>
        <v>4</v>
      </c>
      <c r="O60" s="14">
        <f t="shared" si="1"/>
        <v>-5989.0999999999995</v>
      </c>
      <c r="P60" s="14">
        <f t="shared" si="2"/>
        <v>921.4</v>
      </c>
    </row>
    <row r="61" spans="1:16" x14ac:dyDescent="0.25">
      <c r="A61" s="15" t="s">
        <v>13</v>
      </c>
      <c r="B61" s="15" t="s">
        <v>80</v>
      </c>
      <c r="C61" s="15" t="s">
        <v>96</v>
      </c>
      <c r="D61" s="22">
        <v>1226870507</v>
      </c>
      <c r="E61" s="23">
        <v>45132</v>
      </c>
      <c r="F61" s="23">
        <v>45132</v>
      </c>
      <c r="G61" s="15">
        <v>10131258641</v>
      </c>
      <c r="H61" s="22" t="s">
        <v>101</v>
      </c>
      <c r="I61" s="24">
        <v>47.8</v>
      </c>
      <c r="J61" s="23">
        <v>45170</v>
      </c>
      <c r="K61" s="24">
        <v>39.18</v>
      </c>
      <c r="L61" s="23">
        <v>45147</v>
      </c>
      <c r="M61" s="15">
        <v>-23</v>
      </c>
      <c r="N61" s="9">
        <f t="shared" si="0"/>
        <v>15</v>
      </c>
      <c r="O61" s="14">
        <f t="shared" si="1"/>
        <v>-901.14</v>
      </c>
      <c r="P61" s="14">
        <f t="shared" si="2"/>
        <v>587.70000000000005</v>
      </c>
    </row>
    <row r="62" spans="1:16" x14ac:dyDescent="0.25">
      <c r="A62" s="15" t="s">
        <v>13</v>
      </c>
      <c r="B62" s="15" t="s">
        <v>80</v>
      </c>
      <c r="C62" s="15" t="s">
        <v>102</v>
      </c>
      <c r="D62" s="22">
        <v>396600504</v>
      </c>
      <c r="E62" s="23">
        <v>45134</v>
      </c>
      <c r="F62" s="23">
        <v>45134</v>
      </c>
      <c r="G62" s="15">
        <v>10149435615</v>
      </c>
      <c r="H62" s="22" t="s">
        <v>103</v>
      </c>
      <c r="I62" s="24">
        <v>46400.49</v>
      </c>
      <c r="J62" s="23">
        <v>45164</v>
      </c>
      <c r="K62" s="24">
        <v>38033.19</v>
      </c>
      <c r="L62" s="23">
        <v>45147</v>
      </c>
      <c r="M62" s="15">
        <v>-17</v>
      </c>
      <c r="N62" s="9">
        <f t="shared" si="0"/>
        <v>13</v>
      </c>
      <c r="O62" s="14">
        <f t="shared" si="1"/>
        <v>-646564.23</v>
      </c>
      <c r="P62" s="14">
        <f t="shared" si="2"/>
        <v>494431.47000000003</v>
      </c>
    </row>
    <row r="63" spans="1:16" x14ac:dyDescent="0.25">
      <c r="A63" s="15" t="s">
        <v>13</v>
      </c>
      <c r="B63" s="15" t="s">
        <v>80</v>
      </c>
      <c r="C63" s="15" t="s">
        <v>104</v>
      </c>
      <c r="D63" s="22">
        <v>1347270496</v>
      </c>
      <c r="E63" s="23">
        <v>45135</v>
      </c>
      <c r="F63" s="23">
        <v>45135</v>
      </c>
      <c r="G63" s="15">
        <v>10153561418</v>
      </c>
      <c r="H63" s="22">
        <v>30</v>
      </c>
      <c r="I63" s="24">
        <v>14627.8</v>
      </c>
      <c r="J63" s="23">
        <v>45195</v>
      </c>
      <c r="K63" s="24">
        <v>11990</v>
      </c>
      <c r="L63" s="23">
        <v>45147</v>
      </c>
      <c r="M63" s="15">
        <v>-48</v>
      </c>
      <c r="N63" s="9">
        <f t="shared" si="0"/>
        <v>12</v>
      </c>
      <c r="O63" s="14">
        <f t="shared" si="1"/>
        <v>-575520</v>
      </c>
      <c r="P63" s="14">
        <f t="shared" si="2"/>
        <v>143880</v>
      </c>
    </row>
    <row r="64" spans="1:16" x14ac:dyDescent="0.25">
      <c r="A64" s="15" t="s">
        <v>13</v>
      </c>
      <c r="B64" s="15" t="s">
        <v>80</v>
      </c>
      <c r="C64" s="15" t="s">
        <v>105</v>
      </c>
      <c r="D64" s="22">
        <v>2310270125</v>
      </c>
      <c r="E64" s="23">
        <v>45139</v>
      </c>
      <c r="F64" s="23">
        <v>45139</v>
      </c>
      <c r="G64" s="15">
        <v>10180830404</v>
      </c>
      <c r="H64" s="22" t="s">
        <v>106</v>
      </c>
      <c r="I64" s="24">
        <v>4541.45</v>
      </c>
      <c r="J64" s="23">
        <v>45169</v>
      </c>
      <c r="K64" s="24">
        <v>3722.5</v>
      </c>
      <c r="L64" s="23">
        <v>45147</v>
      </c>
      <c r="M64" s="15">
        <v>-22</v>
      </c>
      <c r="N64" s="9">
        <f t="shared" si="0"/>
        <v>8</v>
      </c>
      <c r="O64" s="14">
        <f t="shared" si="1"/>
        <v>-81895</v>
      </c>
      <c r="P64" s="14">
        <f t="shared" si="2"/>
        <v>29780</v>
      </c>
    </row>
    <row r="65" spans="1:16" x14ac:dyDescent="0.25">
      <c r="A65" s="15" t="s">
        <v>13</v>
      </c>
      <c r="B65" s="15" t="s">
        <v>80</v>
      </c>
      <c r="C65" s="15" t="s">
        <v>81</v>
      </c>
      <c r="D65" s="22">
        <v>123490492</v>
      </c>
      <c r="E65" s="23">
        <v>45140</v>
      </c>
      <c r="F65" s="23">
        <v>45140</v>
      </c>
      <c r="G65" s="15">
        <v>10181464295</v>
      </c>
      <c r="H65" s="22" t="s">
        <v>107</v>
      </c>
      <c r="I65" s="24">
        <v>172.57</v>
      </c>
      <c r="J65" s="23">
        <v>45170</v>
      </c>
      <c r="K65" s="24">
        <v>141.44999999999999</v>
      </c>
      <c r="L65" s="23">
        <v>45147</v>
      </c>
      <c r="M65" s="15">
        <v>-23</v>
      </c>
      <c r="N65" s="9">
        <f t="shared" si="0"/>
        <v>7</v>
      </c>
      <c r="O65" s="14">
        <f t="shared" si="1"/>
        <v>-3253.35</v>
      </c>
      <c r="P65" s="14">
        <f t="shared" si="2"/>
        <v>990.14999999999986</v>
      </c>
    </row>
    <row r="66" spans="1:16" x14ac:dyDescent="0.25">
      <c r="A66" s="15" t="s">
        <v>13</v>
      </c>
      <c r="B66" s="15" t="s">
        <v>80</v>
      </c>
      <c r="C66" s="15" t="s">
        <v>81</v>
      </c>
      <c r="D66" s="22">
        <v>123490492</v>
      </c>
      <c r="E66" s="23">
        <v>45140</v>
      </c>
      <c r="F66" s="23">
        <v>45140</v>
      </c>
      <c r="G66" s="15">
        <v>10181486041</v>
      </c>
      <c r="H66" s="22" t="s">
        <v>108</v>
      </c>
      <c r="I66" s="24">
        <v>115</v>
      </c>
      <c r="J66" s="23">
        <v>45170</v>
      </c>
      <c r="K66" s="24">
        <v>102.74</v>
      </c>
      <c r="L66" s="23">
        <v>45147</v>
      </c>
      <c r="M66" s="15">
        <v>-23</v>
      </c>
      <c r="N66" s="9">
        <f t="shared" si="0"/>
        <v>7</v>
      </c>
      <c r="O66" s="14">
        <f t="shared" si="1"/>
        <v>-2363.02</v>
      </c>
      <c r="P66" s="14">
        <f t="shared" si="2"/>
        <v>719.18</v>
      </c>
    </row>
    <row r="67" spans="1:16" x14ac:dyDescent="0.25">
      <c r="A67" s="15" t="s">
        <v>13</v>
      </c>
      <c r="B67" s="15" t="s">
        <v>80</v>
      </c>
      <c r="C67" s="15" t="s">
        <v>96</v>
      </c>
      <c r="D67" s="22">
        <v>1226870507</v>
      </c>
      <c r="E67" s="23">
        <v>45143</v>
      </c>
      <c r="F67" s="23">
        <v>45143</v>
      </c>
      <c r="G67" s="15">
        <v>10196460163</v>
      </c>
      <c r="H67" s="22" t="s">
        <v>109</v>
      </c>
      <c r="I67" s="24">
        <v>78.7</v>
      </c>
      <c r="J67" s="23">
        <v>45199</v>
      </c>
      <c r="K67" s="24">
        <v>64.510000000000005</v>
      </c>
      <c r="L67" s="23">
        <v>45147</v>
      </c>
      <c r="M67" s="15">
        <v>-52</v>
      </c>
      <c r="N67" s="9">
        <f t="shared" ref="N67:N130" si="3">L67-F67</f>
        <v>4</v>
      </c>
      <c r="O67" s="14">
        <f t="shared" ref="O67:O130" si="4">K67*M67</f>
        <v>-3354.5200000000004</v>
      </c>
      <c r="P67" s="14">
        <f t="shared" ref="P67:P130" si="5">K67*N67</f>
        <v>258.04000000000002</v>
      </c>
    </row>
    <row r="68" spans="1:16" x14ac:dyDescent="0.25">
      <c r="A68" s="15" t="s">
        <v>13</v>
      </c>
      <c r="B68" s="15" t="s">
        <v>80</v>
      </c>
      <c r="C68" s="15" t="s">
        <v>42</v>
      </c>
      <c r="D68" s="22">
        <v>657860490</v>
      </c>
      <c r="E68" s="23">
        <v>45141</v>
      </c>
      <c r="F68" s="23">
        <v>45141</v>
      </c>
      <c r="G68" s="15">
        <v>10201582314</v>
      </c>
      <c r="H68" s="22" t="s">
        <v>110</v>
      </c>
      <c r="I68" s="24">
        <v>53720.75</v>
      </c>
      <c r="J68" s="23">
        <v>45201</v>
      </c>
      <c r="K68" s="24">
        <v>44033.4</v>
      </c>
      <c r="L68" s="23">
        <v>45147</v>
      </c>
      <c r="M68" s="15">
        <v>-54</v>
      </c>
      <c r="N68" s="9">
        <f t="shared" si="3"/>
        <v>6</v>
      </c>
      <c r="O68" s="14">
        <f t="shared" si="4"/>
        <v>-2377803.6</v>
      </c>
      <c r="P68" s="14">
        <f t="shared" si="5"/>
        <v>264200.40000000002</v>
      </c>
    </row>
    <row r="69" spans="1:16" x14ac:dyDescent="0.25">
      <c r="A69" s="15" t="s">
        <v>13</v>
      </c>
      <c r="B69" s="15" t="s">
        <v>80</v>
      </c>
      <c r="C69" s="15" t="s">
        <v>111</v>
      </c>
      <c r="D69" s="22">
        <v>1401640493</v>
      </c>
      <c r="E69" s="23">
        <v>45144</v>
      </c>
      <c r="F69" s="23">
        <v>45144</v>
      </c>
      <c r="G69" s="15">
        <v>10208250870</v>
      </c>
      <c r="H69" s="22">
        <v>671</v>
      </c>
      <c r="I69" s="24">
        <v>436.76</v>
      </c>
      <c r="J69" s="23">
        <v>45204</v>
      </c>
      <c r="K69" s="24">
        <v>358</v>
      </c>
      <c r="L69" s="23">
        <v>45169</v>
      </c>
      <c r="M69" s="15">
        <v>-35</v>
      </c>
      <c r="N69" s="9">
        <f t="shared" si="3"/>
        <v>25</v>
      </c>
      <c r="O69" s="14">
        <f t="shared" si="4"/>
        <v>-12530</v>
      </c>
      <c r="P69" s="14">
        <f t="shared" si="5"/>
        <v>8950</v>
      </c>
    </row>
    <row r="70" spans="1:16" x14ac:dyDescent="0.25">
      <c r="A70" s="15" t="s">
        <v>13</v>
      </c>
      <c r="B70" s="15" t="s">
        <v>80</v>
      </c>
      <c r="C70" s="15" t="s">
        <v>112</v>
      </c>
      <c r="D70" s="22">
        <v>1687620490</v>
      </c>
      <c r="E70" s="23">
        <v>45143</v>
      </c>
      <c r="F70" s="23">
        <v>45143</v>
      </c>
      <c r="G70" s="15">
        <v>10212155548</v>
      </c>
      <c r="H70" s="22">
        <v>1489</v>
      </c>
      <c r="I70" s="24">
        <v>158.77000000000001</v>
      </c>
      <c r="J70" s="23">
        <v>45173</v>
      </c>
      <c r="K70" s="24">
        <v>130.13999999999999</v>
      </c>
      <c r="L70" s="23">
        <v>45147</v>
      </c>
      <c r="M70" s="15">
        <v>-26</v>
      </c>
      <c r="N70" s="9">
        <f t="shared" si="3"/>
        <v>4</v>
      </c>
      <c r="O70" s="14">
        <f t="shared" si="4"/>
        <v>-3383.6399999999994</v>
      </c>
      <c r="P70" s="14">
        <f t="shared" si="5"/>
        <v>520.55999999999995</v>
      </c>
    </row>
    <row r="71" spans="1:16" x14ac:dyDescent="0.25">
      <c r="A71" s="15" t="s">
        <v>13</v>
      </c>
      <c r="B71" s="15" t="s">
        <v>80</v>
      </c>
      <c r="C71" s="15" t="s">
        <v>84</v>
      </c>
      <c r="D71" s="22">
        <v>1076070497</v>
      </c>
      <c r="E71" s="23">
        <v>45144</v>
      </c>
      <c r="F71" s="23">
        <v>45144</v>
      </c>
      <c r="G71" s="15">
        <v>10215425059</v>
      </c>
      <c r="H71" s="22">
        <v>1822</v>
      </c>
      <c r="I71" s="24">
        <v>157.19999999999999</v>
      </c>
      <c r="J71" s="23">
        <v>45174</v>
      </c>
      <c r="K71" s="24">
        <v>128.85</v>
      </c>
      <c r="L71" s="23">
        <v>45147</v>
      </c>
      <c r="M71" s="15">
        <v>-27</v>
      </c>
      <c r="N71" s="9">
        <f t="shared" si="3"/>
        <v>3</v>
      </c>
      <c r="O71" s="14">
        <f t="shared" si="4"/>
        <v>-3478.95</v>
      </c>
      <c r="P71" s="14">
        <f t="shared" si="5"/>
        <v>386.54999999999995</v>
      </c>
    </row>
    <row r="72" spans="1:16" x14ac:dyDescent="0.25">
      <c r="A72" s="15" t="s">
        <v>13</v>
      </c>
      <c r="B72" s="15" t="s">
        <v>80</v>
      </c>
      <c r="C72" s="15" t="s">
        <v>113</v>
      </c>
      <c r="D72" s="22">
        <v>1539460491</v>
      </c>
      <c r="E72" s="23">
        <v>45146</v>
      </c>
      <c r="F72" s="23">
        <v>45146</v>
      </c>
      <c r="G72" s="15">
        <v>10230824025</v>
      </c>
      <c r="H72" s="22" t="s">
        <v>114</v>
      </c>
      <c r="I72" s="24">
        <v>72102.289999999994</v>
      </c>
      <c r="J72" s="23">
        <v>45176</v>
      </c>
      <c r="K72" s="24">
        <v>59100.24</v>
      </c>
      <c r="L72" s="23">
        <v>45149</v>
      </c>
      <c r="M72" s="15">
        <v>-27</v>
      </c>
      <c r="N72" s="9">
        <f t="shared" si="3"/>
        <v>3</v>
      </c>
      <c r="O72" s="14">
        <f t="shared" si="4"/>
        <v>-1595706.48</v>
      </c>
      <c r="P72" s="14">
        <f t="shared" si="5"/>
        <v>177300.72</v>
      </c>
    </row>
    <row r="73" spans="1:16" x14ac:dyDescent="0.25">
      <c r="A73" s="15" t="s">
        <v>13</v>
      </c>
      <c r="B73" s="15" t="s">
        <v>80</v>
      </c>
      <c r="C73" s="15" t="s">
        <v>96</v>
      </c>
      <c r="D73" s="22">
        <v>1226870507</v>
      </c>
      <c r="E73" s="23">
        <v>45146</v>
      </c>
      <c r="F73" s="23">
        <v>45146</v>
      </c>
      <c r="G73" s="15">
        <v>10234395827</v>
      </c>
      <c r="H73" s="22" t="s">
        <v>115</v>
      </c>
      <c r="I73" s="24">
        <v>143.85</v>
      </c>
      <c r="J73" s="23">
        <v>45199</v>
      </c>
      <c r="K73" s="24">
        <v>117.91</v>
      </c>
      <c r="L73" s="23">
        <v>45149</v>
      </c>
      <c r="M73" s="15">
        <v>-50</v>
      </c>
      <c r="N73" s="9">
        <f t="shared" si="3"/>
        <v>3</v>
      </c>
      <c r="O73" s="14">
        <f t="shared" si="4"/>
        <v>-5895.5</v>
      </c>
      <c r="P73" s="14">
        <f t="shared" si="5"/>
        <v>353.73</v>
      </c>
    </row>
    <row r="74" spans="1:16" x14ac:dyDescent="0.25">
      <c r="A74" s="15" t="s">
        <v>13</v>
      </c>
      <c r="B74" s="15" t="s">
        <v>80</v>
      </c>
      <c r="C74" s="15" t="s">
        <v>116</v>
      </c>
      <c r="D74" s="22">
        <v>1119210498</v>
      </c>
      <c r="E74" s="23">
        <v>45147</v>
      </c>
      <c r="F74" s="23">
        <v>45147</v>
      </c>
      <c r="G74" s="15">
        <v>10238821925</v>
      </c>
      <c r="H74" s="22" t="s">
        <v>117</v>
      </c>
      <c r="I74" s="24">
        <v>176.46</v>
      </c>
      <c r="J74" s="23">
        <v>45177</v>
      </c>
      <c r="K74" s="24">
        <v>144.63999999999999</v>
      </c>
      <c r="L74" s="23">
        <v>45149</v>
      </c>
      <c r="M74" s="15">
        <v>-28</v>
      </c>
      <c r="N74" s="9">
        <f t="shared" si="3"/>
        <v>2</v>
      </c>
      <c r="O74" s="14">
        <f t="shared" si="4"/>
        <v>-4049.9199999999996</v>
      </c>
      <c r="P74" s="14">
        <f t="shared" si="5"/>
        <v>289.27999999999997</v>
      </c>
    </row>
    <row r="75" spans="1:16" x14ac:dyDescent="0.25">
      <c r="A75" s="15" t="s">
        <v>13</v>
      </c>
      <c r="B75" s="15" t="s">
        <v>80</v>
      </c>
      <c r="C75" s="15" t="s">
        <v>112</v>
      </c>
      <c r="D75" s="22">
        <v>1687620490</v>
      </c>
      <c r="E75" s="23">
        <v>45148</v>
      </c>
      <c r="F75" s="23">
        <v>45148</v>
      </c>
      <c r="G75" s="15">
        <v>10246805920</v>
      </c>
      <c r="H75" s="22">
        <v>1530</v>
      </c>
      <c r="I75" s="24">
        <v>245.66</v>
      </c>
      <c r="J75" s="23">
        <v>45178</v>
      </c>
      <c r="K75" s="24">
        <v>201.36</v>
      </c>
      <c r="L75" s="23">
        <v>45149</v>
      </c>
      <c r="M75" s="15">
        <v>-29</v>
      </c>
      <c r="N75" s="9">
        <f t="shared" si="3"/>
        <v>1</v>
      </c>
      <c r="O75" s="14">
        <f t="shared" si="4"/>
        <v>-5839.4400000000005</v>
      </c>
      <c r="P75" s="14">
        <f t="shared" si="5"/>
        <v>201.36</v>
      </c>
    </row>
    <row r="76" spans="1:16" x14ac:dyDescent="0.25">
      <c r="A76" s="15" t="s">
        <v>13</v>
      </c>
      <c r="B76" s="15" t="s">
        <v>80</v>
      </c>
      <c r="C76" s="15" t="s">
        <v>78</v>
      </c>
      <c r="D76" s="22" t="s">
        <v>79</v>
      </c>
      <c r="E76" s="23">
        <v>45149</v>
      </c>
      <c r="F76" s="23">
        <v>45149</v>
      </c>
      <c r="G76" s="15">
        <v>10247556382</v>
      </c>
      <c r="H76" s="25">
        <v>44992</v>
      </c>
      <c r="I76" s="24">
        <v>293365.24</v>
      </c>
      <c r="J76" s="23">
        <v>45187</v>
      </c>
      <c r="K76" s="24">
        <v>240463.31</v>
      </c>
      <c r="L76" s="23">
        <v>45170</v>
      </c>
      <c r="M76" s="15">
        <v>-17</v>
      </c>
      <c r="N76" s="9">
        <f t="shared" si="3"/>
        <v>21</v>
      </c>
      <c r="O76" s="14">
        <f t="shared" si="4"/>
        <v>-4087876.27</v>
      </c>
      <c r="P76" s="14">
        <f t="shared" si="5"/>
        <v>5049729.51</v>
      </c>
    </row>
    <row r="77" spans="1:16" x14ac:dyDescent="0.25">
      <c r="A77" s="15" t="s">
        <v>13</v>
      </c>
      <c r="B77" s="15" t="s">
        <v>80</v>
      </c>
      <c r="C77" s="15" t="s">
        <v>118</v>
      </c>
      <c r="D77" s="22">
        <v>126690502</v>
      </c>
      <c r="E77" s="23">
        <v>45149</v>
      </c>
      <c r="F77" s="23">
        <v>45149</v>
      </c>
      <c r="G77" s="15">
        <v>10247822848</v>
      </c>
      <c r="H77" s="22">
        <v>1310</v>
      </c>
      <c r="I77" s="24">
        <v>195576.81</v>
      </c>
      <c r="J77" s="23">
        <v>45179</v>
      </c>
      <c r="K77" s="24">
        <v>160308.85999999999</v>
      </c>
      <c r="L77" s="23">
        <v>45173</v>
      </c>
      <c r="M77" s="15">
        <v>-6</v>
      </c>
      <c r="N77" s="9">
        <f t="shared" si="3"/>
        <v>24</v>
      </c>
      <c r="O77" s="14">
        <f t="shared" si="4"/>
        <v>-961853.15999999992</v>
      </c>
      <c r="P77" s="14">
        <f t="shared" si="5"/>
        <v>3847412.6399999997</v>
      </c>
    </row>
    <row r="78" spans="1:16" x14ac:dyDescent="0.25">
      <c r="A78" s="15" t="s">
        <v>13</v>
      </c>
      <c r="B78" s="15" t="s">
        <v>80</v>
      </c>
      <c r="C78" s="15" t="s">
        <v>81</v>
      </c>
      <c r="D78" s="22">
        <v>123490492</v>
      </c>
      <c r="E78" s="23">
        <v>45150</v>
      </c>
      <c r="F78" s="23">
        <v>45150</v>
      </c>
      <c r="G78" s="15">
        <v>10249901453</v>
      </c>
      <c r="H78" s="22" t="s">
        <v>119</v>
      </c>
      <c r="I78" s="24">
        <v>371.34</v>
      </c>
      <c r="J78" s="23">
        <v>45199</v>
      </c>
      <c r="K78" s="24">
        <v>304.38</v>
      </c>
      <c r="L78" s="23">
        <v>45169</v>
      </c>
      <c r="M78" s="15">
        <v>-30</v>
      </c>
      <c r="N78" s="9">
        <f t="shared" si="3"/>
        <v>19</v>
      </c>
      <c r="O78" s="14">
        <f t="shared" si="4"/>
        <v>-9131.4</v>
      </c>
      <c r="P78" s="14">
        <f t="shared" si="5"/>
        <v>5783.22</v>
      </c>
    </row>
    <row r="79" spans="1:16" x14ac:dyDescent="0.25">
      <c r="A79" s="15" t="s">
        <v>13</v>
      </c>
      <c r="B79" s="15" t="s">
        <v>80</v>
      </c>
      <c r="C79" s="15" t="s">
        <v>120</v>
      </c>
      <c r="D79" s="22" t="s">
        <v>121</v>
      </c>
      <c r="E79" s="23">
        <v>45149</v>
      </c>
      <c r="F79" s="23">
        <v>45149</v>
      </c>
      <c r="G79" s="15">
        <v>10257056332</v>
      </c>
      <c r="H79" s="22">
        <v>654</v>
      </c>
      <c r="I79" s="24">
        <v>133.91</v>
      </c>
      <c r="J79" s="23">
        <v>45209</v>
      </c>
      <c r="K79" s="24">
        <v>109.76</v>
      </c>
      <c r="L79" s="23">
        <v>45169</v>
      </c>
      <c r="M79" s="15">
        <v>-40</v>
      </c>
      <c r="N79" s="9">
        <f t="shared" si="3"/>
        <v>20</v>
      </c>
      <c r="O79" s="14">
        <f t="shared" si="4"/>
        <v>-4390.4000000000005</v>
      </c>
      <c r="P79" s="14">
        <f t="shared" si="5"/>
        <v>2195.2000000000003</v>
      </c>
    </row>
    <row r="80" spans="1:16" x14ac:dyDescent="0.25">
      <c r="A80" s="15" t="s">
        <v>13</v>
      </c>
      <c r="B80" s="15" t="s">
        <v>198</v>
      </c>
      <c r="C80" s="15" t="s">
        <v>122</v>
      </c>
      <c r="D80" s="22">
        <v>1311260499</v>
      </c>
      <c r="E80" s="23">
        <v>45151</v>
      </c>
      <c r="F80" s="23">
        <v>45151</v>
      </c>
      <c r="G80" s="15">
        <v>10259900852</v>
      </c>
      <c r="H80" s="22" t="s">
        <v>123</v>
      </c>
      <c r="I80" s="24">
        <v>7810.22</v>
      </c>
      <c r="J80" s="23">
        <v>45199</v>
      </c>
      <c r="K80" s="24">
        <v>6401.82</v>
      </c>
      <c r="L80" s="23">
        <v>45169</v>
      </c>
      <c r="M80" s="15">
        <v>-30</v>
      </c>
      <c r="N80" s="9">
        <f t="shared" si="3"/>
        <v>18</v>
      </c>
      <c r="O80" s="14">
        <f t="shared" si="4"/>
        <v>-192054.59999999998</v>
      </c>
      <c r="P80" s="14">
        <f t="shared" si="5"/>
        <v>115232.76</v>
      </c>
    </row>
    <row r="81" spans="1:16" x14ac:dyDescent="0.25">
      <c r="A81" s="15" t="s">
        <v>13</v>
      </c>
      <c r="B81" s="15" t="s">
        <v>80</v>
      </c>
      <c r="C81" s="15" t="s">
        <v>96</v>
      </c>
      <c r="D81" s="22">
        <v>1226870507</v>
      </c>
      <c r="E81" s="23">
        <v>45152</v>
      </c>
      <c r="F81" s="23">
        <v>45152</v>
      </c>
      <c r="G81" s="15">
        <v>10269452082</v>
      </c>
      <c r="H81" s="22" t="s">
        <v>124</v>
      </c>
      <c r="I81" s="24">
        <v>167.97</v>
      </c>
      <c r="J81" s="23">
        <v>45199</v>
      </c>
      <c r="K81" s="24">
        <v>137.68</v>
      </c>
      <c r="L81" s="23">
        <v>45169</v>
      </c>
      <c r="M81" s="15">
        <v>-30</v>
      </c>
      <c r="N81" s="9">
        <f t="shared" si="3"/>
        <v>17</v>
      </c>
      <c r="O81" s="14">
        <f t="shared" si="4"/>
        <v>-4130.4000000000005</v>
      </c>
      <c r="P81" s="14">
        <f t="shared" si="5"/>
        <v>2340.56</v>
      </c>
    </row>
    <row r="82" spans="1:16" x14ac:dyDescent="0.25">
      <c r="A82" s="15" t="s">
        <v>13</v>
      </c>
      <c r="B82" s="15" t="s">
        <v>80</v>
      </c>
      <c r="C82" s="15" t="s">
        <v>125</v>
      </c>
      <c r="D82" s="22">
        <v>1294550502</v>
      </c>
      <c r="E82" s="23">
        <v>45155</v>
      </c>
      <c r="F82" s="23">
        <v>45155</v>
      </c>
      <c r="G82" s="15">
        <v>10286221462</v>
      </c>
      <c r="H82" s="22" t="s">
        <v>126</v>
      </c>
      <c r="I82" s="24">
        <v>36457.589999999997</v>
      </c>
      <c r="J82" s="23">
        <v>45215</v>
      </c>
      <c r="K82" s="24">
        <v>29883.27</v>
      </c>
      <c r="L82" s="23">
        <v>45169</v>
      </c>
      <c r="M82" s="15">
        <v>-46</v>
      </c>
      <c r="N82" s="9">
        <f t="shared" si="3"/>
        <v>14</v>
      </c>
      <c r="O82" s="14">
        <f t="shared" si="4"/>
        <v>-1374630.42</v>
      </c>
      <c r="P82" s="14">
        <f t="shared" si="5"/>
        <v>418365.78</v>
      </c>
    </row>
    <row r="83" spans="1:16" x14ac:dyDescent="0.25">
      <c r="A83" s="15" t="s">
        <v>13</v>
      </c>
      <c r="B83" s="15" t="s">
        <v>80</v>
      </c>
      <c r="C83" s="15" t="s">
        <v>112</v>
      </c>
      <c r="D83" s="22">
        <v>1687620490</v>
      </c>
      <c r="E83" s="23">
        <v>45159</v>
      </c>
      <c r="F83" s="23">
        <v>45159</v>
      </c>
      <c r="G83" s="15">
        <v>10301634956</v>
      </c>
      <c r="H83" s="22">
        <v>1531</v>
      </c>
      <c r="I83" s="24">
        <v>170.14</v>
      </c>
      <c r="J83" s="23">
        <v>45189</v>
      </c>
      <c r="K83" s="24">
        <v>139.46</v>
      </c>
      <c r="L83" s="23">
        <v>45169</v>
      </c>
      <c r="M83" s="15">
        <v>-20</v>
      </c>
      <c r="N83" s="9">
        <f t="shared" si="3"/>
        <v>10</v>
      </c>
      <c r="O83" s="14">
        <f t="shared" si="4"/>
        <v>-2789.2000000000003</v>
      </c>
      <c r="P83" s="14">
        <f t="shared" si="5"/>
        <v>1394.6000000000001</v>
      </c>
    </row>
    <row r="84" spans="1:16" x14ac:dyDescent="0.25">
      <c r="A84" s="15" t="s">
        <v>13</v>
      </c>
      <c r="B84" s="15" t="s">
        <v>80</v>
      </c>
      <c r="C84" s="15" t="s">
        <v>92</v>
      </c>
      <c r="D84" s="22">
        <v>1840330490</v>
      </c>
      <c r="E84" s="23">
        <v>45159</v>
      </c>
      <c r="F84" s="23">
        <v>45159</v>
      </c>
      <c r="G84" s="15">
        <v>10303263214</v>
      </c>
      <c r="H84" s="22" t="s">
        <v>127</v>
      </c>
      <c r="I84" s="24">
        <v>89948.72</v>
      </c>
      <c r="J84" s="23">
        <v>45189</v>
      </c>
      <c r="K84" s="24">
        <v>73728.460000000006</v>
      </c>
      <c r="L84" s="23">
        <v>45169</v>
      </c>
      <c r="M84" s="15">
        <v>-20</v>
      </c>
      <c r="N84" s="9">
        <f t="shared" si="3"/>
        <v>10</v>
      </c>
      <c r="O84" s="14">
        <f t="shared" si="4"/>
        <v>-1474569.2000000002</v>
      </c>
      <c r="P84" s="14">
        <f t="shared" si="5"/>
        <v>737284.60000000009</v>
      </c>
    </row>
    <row r="85" spans="1:16" x14ac:dyDescent="0.25">
      <c r="A85" s="15" t="s">
        <v>13</v>
      </c>
      <c r="B85" s="15" t="s">
        <v>80</v>
      </c>
      <c r="C85" s="15" t="s">
        <v>84</v>
      </c>
      <c r="D85" s="22">
        <v>1076070497</v>
      </c>
      <c r="E85" s="23">
        <v>45161</v>
      </c>
      <c r="F85" s="23">
        <v>45161</v>
      </c>
      <c r="G85" s="15">
        <v>10314938073</v>
      </c>
      <c r="H85" s="22">
        <v>1920</v>
      </c>
      <c r="I85" s="24">
        <v>536.79999999999995</v>
      </c>
      <c r="J85" s="23">
        <v>45191</v>
      </c>
      <c r="K85" s="24">
        <v>440</v>
      </c>
      <c r="L85" s="23">
        <v>45170</v>
      </c>
      <c r="M85" s="15">
        <v>-21</v>
      </c>
      <c r="N85" s="9">
        <f t="shared" si="3"/>
        <v>9</v>
      </c>
      <c r="O85" s="14">
        <f t="shared" si="4"/>
        <v>-9240</v>
      </c>
      <c r="P85" s="14">
        <f t="shared" si="5"/>
        <v>3960</v>
      </c>
    </row>
    <row r="86" spans="1:16" x14ac:dyDescent="0.25">
      <c r="A86" s="15" t="s">
        <v>13</v>
      </c>
      <c r="B86" s="15" t="s">
        <v>80</v>
      </c>
      <c r="C86" s="15" t="s">
        <v>128</v>
      </c>
      <c r="D86" s="22">
        <v>5433021218</v>
      </c>
      <c r="E86" s="23">
        <v>45162</v>
      </c>
      <c r="F86" s="23">
        <v>45162</v>
      </c>
      <c r="G86" s="15">
        <v>10318207675</v>
      </c>
      <c r="H86" s="22" t="s">
        <v>129</v>
      </c>
      <c r="I86" s="24">
        <v>178478.07</v>
      </c>
      <c r="J86" s="23">
        <v>45192</v>
      </c>
      <c r="K86" s="24">
        <v>146293.5</v>
      </c>
      <c r="L86" s="23">
        <v>45170</v>
      </c>
      <c r="M86" s="15">
        <v>-22</v>
      </c>
      <c r="N86" s="9">
        <f t="shared" si="3"/>
        <v>8</v>
      </c>
      <c r="O86" s="14">
        <f t="shared" si="4"/>
        <v>-3218457</v>
      </c>
      <c r="P86" s="14">
        <f t="shared" si="5"/>
        <v>1170348</v>
      </c>
    </row>
    <row r="87" spans="1:16" x14ac:dyDescent="0.25">
      <c r="A87" s="15" t="s">
        <v>13</v>
      </c>
      <c r="B87" s="15" t="s">
        <v>80</v>
      </c>
      <c r="C87" s="15" t="s">
        <v>120</v>
      </c>
      <c r="D87" s="22" t="s">
        <v>121</v>
      </c>
      <c r="E87" s="23">
        <v>45163</v>
      </c>
      <c r="F87" s="23">
        <v>45163</v>
      </c>
      <c r="G87" s="15">
        <v>10322636094</v>
      </c>
      <c r="H87" s="22">
        <v>667</v>
      </c>
      <c r="I87" s="24">
        <v>601.96</v>
      </c>
      <c r="J87" s="23">
        <v>45223</v>
      </c>
      <c r="K87" s="24">
        <v>493.41</v>
      </c>
      <c r="L87" s="23">
        <v>45170</v>
      </c>
      <c r="M87" s="15">
        <v>-53</v>
      </c>
      <c r="N87" s="9">
        <f t="shared" si="3"/>
        <v>7</v>
      </c>
      <c r="O87" s="14">
        <f t="shared" si="4"/>
        <v>-26150.73</v>
      </c>
      <c r="P87" s="14">
        <f t="shared" si="5"/>
        <v>3453.8700000000003</v>
      </c>
    </row>
    <row r="88" spans="1:16" x14ac:dyDescent="0.25">
      <c r="A88" s="15" t="s">
        <v>13</v>
      </c>
      <c r="B88" s="15" t="s">
        <v>80</v>
      </c>
      <c r="C88" s="15" t="s">
        <v>130</v>
      </c>
      <c r="D88" s="22">
        <v>867950495</v>
      </c>
      <c r="E88" s="23">
        <v>45166</v>
      </c>
      <c r="F88" s="23">
        <v>45166</v>
      </c>
      <c r="G88" s="15">
        <v>10331065563</v>
      </c>
      <c r="H88" s="22" t="s">
        <v>131</v>
      </c>
      <c r="I88" s="24">
        <v>462</v>
      </c>
      <c r="J88" s="23">
        <v>45196</v>
      </c>
      <c r="K88" s="24">
        <v>378.69</v>
      </c>
      <c r="L88" s="23">
        <v>45173</v>
      </c>
      <c r="M88" s="15">
        <v>-23</v>
      </c>
      <c r="N88" s="9">
        <f t="shared" si="3"/>
        <v>7</v>
      </c>
      <c r="O88" s="14">
        <f t="shared" si="4"/>
        <v>-8709.8700000000008</v>
      </c>
      <c r="P88" s="14">
        <f t="shared" si="5"/>
        <v>2650.83</v>
      </c>
    </row>
    <row r="89" spans="1:16" x14ac:dyDescent="0.25">
      <c r="A89" s="15" t="s">
        <v>13</v>
      </c>
      <c r="B89" s="15" t="s">
        <v>80</v>
      </c>
      <c r="C89" s="15" t="s">
        <v>99</v>
      </c>
      <c r="D89" s="22">
        <v>1615950498</v>
      </c>
      <c r="E89" s="23">
        <v>45167</v>
      </c>
      <c r="F89" s="23">
        <v>45167</v>
      </c>
      <c r="G89" s="15">
        <v>10335437222</v>
      </c>
      <c r="H89" s="22">
        <v>718</v>
      </c>
      <c r="I89" s="24">
        <v>287.68</v>
      </c>
      <c r="J89" s="23">
        <v>45197</v>
      </c>
      <c r="K89" s="24">
        <v>235.8</v>
      </c>
      <c r="L89" s="23">
        <v>45170</v>
      </c>
      <c r="M89" s="15">
        <v>-27</v>
      </c>
      <c r="N89" s="9">
        <f t="shared" si="3"/>
        <v>3</v>
      </c>
      <c r="O89" s="14">
        <f t="shared" si="4"/>
        <v>-6366.6</v>
      </c>
      <c r="P89" s="14">
        <f t="shared" si="5"/>
        <v>707.40000000000009</v>
      </c>
    </row>
    <row r="90" spans="1:16" x14ac:dyDescent="0.25">
      <c r="A90" s="15" t="s">
        <v>13</v>
      </c>
      <c r="B90" s="15" t="s">
        <v>80</v>
      </c>
      <c r="C90" s="15" t="s">
        <v>112</v>
      </c>
      <c r="D90" s="22">
        <v>1687620490</v>
      </c>
      <c r="E90" s="23">
        <v>45169</v>
      </c>
      <c r="F90" s="23">
        <v>45169</v>
      </c>
      <c r="G90" s="15">
        <v>10350739634</v>
      </c>
      <c r="H90" s="22">
        <v>1641</v>
      </c>
      <c r="I90" s="24">
        <v>424.73</v>
      </c>
      <c r="J90" s="23">
        <v>45199</v>
      </c>
      <c r="K90" s="24">
        <v>350.77</v>
      </c>
      <c r="L90" s="23">
        <v>45173</v>
      </c>
      <c r="M90" s="15">
        <v>-26</v>
      </c>
      <c r="N90" s="9">
        <f t="shared" si="3"/>
        <v>4</v>
      </c>
      <c r="O90" s="14">
        <f t="shared" si="4"/>
        <v>-9120.02</v>
      </c>
      <c r="P90" s="14">
        <f t="shared" si="5"/>
        <v>1403.08</v>
      </c>
    </row>
    <row r="91" spans="1:16" x14ac:dyDescent="0.25">
      <c r="A91" s="15" t="s">
        <v>13</v>
      </c>
      <c r="B91" s="15" t="s">
        <v>80</v>
      </c>
      <c r="C91" s="15" t="s">
        <v>88</v>
      </c>
      <c r="D91" s="22" t="s">
        <v>89</v>
      </c>
      <c r="E91" s="23">
        <v>45169</v>
      </c>
      <c r="F91" s="23">
        <v>45169</v>
      </c>
      <c r="G91" s="15">
        <v>10350838384</v>
      </c>
      <c r="H91" s="22" t="s">
        <v>132</v>
      </c>
      <c r="I91" s="24">
        <v>1054.4000000000001</v>
      </c>
      <c r="J91" s="23">
        <v>45199</v>
      </c>
      <c r="K91" s="24">
        <v>864.26</v>
      </c>
      <c r="L91" s="23">
        <v>45173</v>
      </c>
      <c r="M91" s="15">
        <v>-26</v>
      </c>
      <c r="N91" s="9">
        <f t="shared" si="3"/>
        <v>4</v>
      </c>
      <c r="O91" s="14">
        <f t="shared" si="4"/>
        <v>-22470.76</v>
      </c>
      <c r="P91" s="14">
        <f t="shared" si="5"/>
        <v>3457.04</v>
      </c>
    </row>
    <row r="92" spans="1:16" x14ac:dyDescent="0.25">
      <c r="A92" s="15" t="s">
        <v>13</v>
      </c>
      <c r="B92" s="15" t="s">
        <v>80</v>
      </c>
      <c r="C92" s="15" t="s">
        <v>88</v>
      </c>
      <c r="D92" s="22" t="s">
        <v>89</v>
      </c>
      <c r="E92" s="23">
        <v>45169</v>
      </c>
      <c r="F92" s="23">
        <v>45169</v>
      </c>
      <c r="G92" s="15">
        <v>10350867505</v>
      </c>
      <c r="H92" s="22" t="s">
        <v>133</v>
      </c>
      <c r="I92" s="24">
        <v>348.25</v>
      </c>
      <c r="J92" s="23">
        <v>45199</v>
      </c>
      <c r="K92" s="24">
        <v>285.45</v>
      </c>
      <c r="L92" s="23">
        <v>45173</v>
      </c>
      <c r="M92" s="15">
        <v>-26</v>
      </c>
      <c r="N92" s="9">
        <f t="shared" si="3"/>
        <v>4</v>
      </c>
      <c r="O92" s="14">
        <f t="shared" si="4"/>
        <v>-7421.7</v>
      </c>
      <c r="P92" s="14">
        <f t="shared" si="5"/>
        <v>1141.8</v>
      </c>
    </row>
    <row r="93" spans="1:16" x14ac:dyDescent="0.25">
      <c r="A93" s="15" t="s">
        <v>13</v>
      </c>
      <c r="B93" s="15" t="s">
        <v>80</v>
      </c>
      <c r="C93" s="15" t="s">
        <v>35</v>
      </c>
      <c r="D93" s="22">
        <v>1334410493</v>
      </c>
      <c r="E93" s="23">
        <v>45169</v>
      </c>
      <c r="F93" s="23">
        <v>45169</v>
      </c>
      <c r="G93" s="15">
        <v>10350993138</v>
      </c>
      <c r="H93" s="22">
        <v>33</v>
      </c>
      <c r="I93" s="24">
        <v>28532.02</v>
      </c>
      <c r="J93" s="23">
        <v>45229</v>
      </c>
      <c r="K93" s="24">
        <v>23386.9</v>
      </c>
      <c r="L93" s="23">
        <v>45175</v>
      </c>
      <c r="M93" s="15">
        <v>-54</v>
      </c>
      <c r="N93" s="9">
        <f t="shared" si="3"/>
        <v>6</v>
      </c>
      <c r="O93" s="14">
        <f t="shared" si="4"/>
        <v>-1262892.6000000001</v>
      </c>
      <c r="P93" s="14">
        <f t="shared" si="5"/>
        <v>140321.40000000002</v>
      </c>
    </row>
    <row r="94" spans="1:16" x14ac:dyDescent="0.25">
      <c r="A94" s="15" t="s">
        <v>13</v>
      </c>
      <c r="B94" s="15" t="s">
        <v>80</v>
      </c>
      <c r="C94" s="15" t="s">
        <v>81</v>
      </c>
      <c r="D94" s="22">
        <v>123490492</v>
      </c>
      <c r="E94" s="23">
        <v>45170</v>
      </c>
      <c r="F94" s="23">
        <v>45170</v>
      </c>
      <c r="G94" s="15">
        <v>10355281836</v>
      </c>
      <c r="H94" s="22" t="s">
        <v>134</v>
      </c>
      <c r="I94" s="24">
        <v>235.34</v>
      </c>
      <c r="J94" s="23">
        <v>45200</v>
      </c>
      <c r="K94" s="24">
        <v>192.9</v>
      </c>
      <c r="L94" s="23">
        <v>45173</v>
      </c>
      <c r="M94" s="15">
        <v>-27</v>
      </c>
      <c r="N94" s="9">
        <f t="shared" si="3"/>
        <v>3</v>
      </c>
      <c r="O94" s="14">
        <f t="shared" si="4"/>
        <v>-5208.3</v>
      </c>
      <c r="P94" s="14">
        <f t="shared" si="5"/>
        <v>578.70000000000005</v>
      </c>
    </row>
    <row r="95" spans="1:16" x14ac:dyDescent="0.25">
      <c r="A95" s="15" t="s">
        <v>13</v>
      </c>
      <c r="B95" s="15" t="s">
        <v>80</v>
      </c>
      <c r="C95" s="15" t="s">
        <v>94</v>
      </c>
      <c r="D95" s="22">
        <v>805720497</v>
      </c>
      <c r="E95" s="23">
        <v>45171</v>
      </c>
      <c r="F95" s="23">
        <v>45171</v>
      </c>
      <c r="G95" s="15">
        <v>10366846071</v>
      </c>
      <c r="H95" s="22" t="s">
        <v>135</v>
      </c>
      <c r="I95" s="24">
        <v>8.15</v>
      </c>
      <c r="J95" s="23">
        <v>45231</v>
      </c>
      <c r="K95" s="24">
        <v>6.68</v>
      </c>
      <c r="L95" s="23">
        <v>45175</v>
      </c>
      <c r="M95" s="15">
        <v>-56</v>
      </c>
      <c r="N95" s="9">
        <f t="shared" si="3"/>
        <v>4</v>
      </c>
      <c r="O95" s="14">
        <f t="shared" si="4"/>
        <v>-374.08</v>
      </c>
      <c r="P95" s="14">
        <f t="shared" si="5"/>
        <v>26.72</v>
      </c>
    </row>
    <row r="96" spans="1:16" x14ac:dyDescent="0.25">
      <c r="A96" s="15" t="s">
        <v>13</v>
      </c>
      <c r="B96" s="15" t="s">
        <v>80</v>
      </c>
      <c r="C96" s="15" t="s">
        <v>112</v>
      </c>
      <c r="D96" s="22">
        <v>1687620490</v>
      </c>
      <c r="E96" s="23">
        <v>45174</v>
      </c>
      <c r="F96" s="23">
        <v>45174</v>
      </c>
      <c r="G96" s="15">
        <v>10378603054</v>
      </c>
      <c r="H96" s="22">
        <v>1663</v>
      </c>
      <c r="I96" s="24">
        <v>161.04</v>
      </c>
      <c r="J96" s="23">
        <v>45204</v>
      </c>
      <c r="K96" s="24">
        <v>132</v>
      </c>
      <c r="L96" s="23">
        <v>45175</v>
      </c>
      <c r="M96" s="15">
        <v>-29</v>
      </c>
      <c r="N96" s="9">
        <f t="shared" si="3"/>
        <v>1</v>
      </c>
      <c r="O96" s="14">
        <f t="shared" si="4"/>
        <v>-3828</v>
      </c>
      <c r="P96" s="14">
        <f t="shared" si="5"/>
        <v>132</v>
      </c>
    </row>
    <row r="97" spans="1:16" x14ac:dyDescent="0.25">
      <c r="A97" s="15" t="s">
        <v>13</v>
      </c>
      <c r="B97" s="15" t="s">
        <v>80</v>
      </c>
      <c r="C97" s="15" t="s">
        <v>94</v>
      </c>
      <c r="D97" s="22">
        <v>805720497</v>
      </c>
      <c r="E97" s="23">
        <v>45173</v>
      </c>
      <c r="F97" s="23">
        <v>45173</v>
      </c>
      <c r="G97" s="15">
        <v>10378657129</v>
      </c>
      <c r="H97" s="22" t="s">
        <v>136</v>
      </c>
      <c r="I97" s="24">
        <v>11.16</v>
      </c>
      <c r="J97" s="23">
        <v>45233</v>
      </c>
      <c r="K97" s="24">
        <v>9.15</v>
      </c>
      <c r="L97" s="23">
        <v>45175</v>
      </c>
      <c r="M97" s="15">
        <v>-58</v>
      </c>
      <c r="N97" s="9">
        <f t="shared" si="3"/>
        <v>2</v>
      </c>
      <c r="O97" s="14">
        <f t="shared" si="4"/>
        <v>-530.70000000000005</v>
      </c>
      <c r="P97" s="14">
        <f t="shared" si="5"/>
        <v>18.3</v>
      </c>
    </row>
    <row r="98" spans="1:16" x14ac:dyDescent="0.25">
      <c r="A98" s="15" t="s">
        <v>13</v>
      </c>
      <c r="B98" s="15" t="s">
        <v>80</v>
      </c>
      <c r="C98" s="15" t="s">
        <v>94</v>
      </c>
      <c r="D98" s="22">
        <v>805720497</v>
      </c>
      <c r="E98" s="23">
        <v>45173</v>
      </c>
      <c r="F98" s="23">
        <v>45173</v>
      </c>
      <c r="G98" s="15">
        <v>10378657130</v>
      </c>
      <c r="H98" s="22" t="s">
        <v>137</v>
      </c>
      <c r="I98" s="24">
        <v>221.97</v>
      </c>
      <c r="J98" s="23">
        <v>45233</v>
      </c>
      <c r="K98" s="24">
        <v>181.94</v>
      </c>
      <c r="L98" s="23">
        <v>45175</v>
      </c>
      <c r="M98" s="15">
        <v>-58</v>
      </c>
      <c r="N98" s="9">
        <f t="shared" si="3"/>
        <v>2</v>
      </c>
      <c r="O98" s="14">
        <f t="shared" si="4"/>
        <v>-10552.52</v>
      </c>
      <c r="P98" s="14">
        <f t="shared" si="5"/>
        <v>363.88</v>
      </c>
    </row>
    <row r="99" spans="1:16" x14ac:dyDescent="0.25">
      <c r="A99" s="15" t="s">
        <v>13</v>
      </c>
      <c r="B99" s="15" t="s">
        <v>80</v>
      </c>
      <c r="C99" s="15" t="s">
        <v>94</v>
      </c>
      <c r="D99" s="22">
        <v>805720497</v>
      </c>
      <c r="E99" s="23">
        <v>45174</v>
      </c>
      <c r="F99" s="23">
        <v>45174</v>
      </c>
      <c r="G99" s="15">
        <v>10378657146</v>
      </c>
      <c r="H99" s="22" t="s">
        <v>138</v>
      </c>
      <c r="I99" s="24">
        <v>152.49</v>
      </c>
      <c r="J99" s="23">
        <v>45234</v>
      </c>
      <c r="K99" s="24">
        <v>124.99</v>
      </c>
      <c r="L99" s="23">
        <v>45175</v>
      </c>
      <c r="M99" s="15">
        <v>-59</v>
      </c>
      <c r="N99" s="9">
        <f t="shared" si="3"/>
        <v>1</v>
      </c>
      <c r="O99" s="14">
        <f t="shared" si="4"/>
        <v>-7374.41</v>
      </c>
      <c r="P99" s="14">
        <f t="shared" si="5"/>
        <v>124.99</v>
      </c>
    </row>
    <row r="100" spans="1:16" x14ac:dyDescent="0.25">
      <c r="A100" s="15" t="s">
        <v>13</v>
      </c>
      <c r="B100" s="15" t="s">
        <v>80</v>
      </c>
      <c r="C100" s="15" t="s">
        <v>91</v>
      </c>
      <c r="D100" s="22">
        <v>1834690503</v>
      </c>
      <c r="E100" s="23">
        <v>45174</v>
      </c>
      <c r="F100" s="23">
        <v>45174</v>
      </c>
      <c r="G100" s="15">
        <v>10381406557</v>
      </c>
      <c r="H100" s="22">
        <v>90</v>
      </c>
      <c r="I100" s="24">
        <v>25815.32</v>
      </c>
      <c r="J100" s="23">
        <v>45234</v>
      </c>
      <c r="K100" s="24">
        <v>21160.1</v>
      </c>
      <c r="L100" s="23">
        <v>45177</v>
      </c>
      <c r="M100" s="15">
        <v>-57</v>
      </c>
      <c r="N100" s="9">
        <f t="shared" si="3"/>
        <v>3</v>
      </c>
      <c r="O100" s="14">
        <f t="shared" si="4"/>
        <v>-1206125.7</v>
      </c>
      <c r="P100" s="14">
        <f t="shared" si="5"/>
        <v>63480.299999999996</v>
      </c>
    </row>
    <row r="101" spans="1:16" x14ac:dyDescent="0.25">
      <c r="A101" s="15" t="s">
        <v>13</v>
      </c>
      <c r="B101" s="15" t="s">
        <v>80</v>
      </c>
      <c r="C101" s="15" t="s">
        <v>81</v>
      </c>
      <c r="D101" s="22">
        <v>123490492</v>
      </c>
      <c r="E101" s="23">
        <v>45175</v>
      </c>
      <c r="F101" s="23">
        <v>45175</v>
      </c>
      <c r="G101" s="15">
        <v>10384680375</v>
      </c>
      <c r="H101" s="22" t="s">
        <v>139</v>
      </c>
      <c r="I101" s="24">
        <v>71.98</v>
      </c>
      <c r="J101" s="23">
        <v>45205</v>
      </c>
      <c r="K101" s="24">
        <v>59</v>
      </c>
      <c r="L101" s="23">
        <v>45181</v>
      </c>
      <c r="M101" s="15">
        <v>-24</v>
      </c>
      <c r="N101" s="9">
        <f t="shared" si="3"/>
        <v>6</v>
      </c>
      <c r="O101" s="14">
        <f t="shared" si="4"/>
        <v>-1416</v>
      </c>
      <c r="P101" s="14">
        <f t="shared" si="5"/>
        <v>354</v>
      </c>
    </row>
    <row r="102" spans="1:16" x14ac:dyDescent="0.25">
      <c r="A102" s="15" t="s">
        <v>13</v>
      </c>
      <c r="B102" s="15" t="s">
        <v>80</v>
      </c>
      <c r="C102" s="15" t="s">
        <v>140</v>
      </c>
      <c r="D102" s="22">
        <v>1971670268</v>
      </c>
      <c r="E102" s="23">
        <v>45177</v>
      </c>
      <c r="F102" s="23">
        <v>45177</v>
      </c>
      <c r="G102" s="15">
        <v>10406029158</v>
      </c>
      <c r="H102" s="22" t="s">
        <v>141</v>
      </c>
      <c r="I102" s="24">
        <v>38866.33</v>
      </c>
      <c r="J102" s="23">
        <v>45230</v>
      </c>
      <c r="K102" s="24">
        <v>31857.65</v>
      </c>
      <c r="L102" s="23">
        <v>45183</v>
      </c>
      <c r="M102" s="15">
        <v>-47</v>
      </c>
      <c r="N102" s="9">
        <f t="shared" si="3"/>
        <v>6</v>
      </c>
      <c r="O102" s="14">
        <f t="shared" si="4"/>
        <v>-1497309.55</v>
      </c>
      <c r="P102" s="14">
        <f t="shared" si="5"/>
        <v>191145.90000000002</v>
      </c>
    </row>
    <row r="103" spans="1:16" x14ac:dyDescent="0.25">
      <c r="A103" s="15" t="s">
        <v>13</v>
      </c>
      <c r="B103" s="15" t="s">
        <v>80</v>
      </c>
      <c r="C103" s="15" t="s">
        <v>111</v>
      </c>
      <c r="D103" s="22">
        <v>1401640493</v>
      </c>
      <c r="E103" s="23">
        <v>45180</v>
      </c>
      <c r="F103" s="23">
        <v>45180</v>
      </c>
      <c r="G103" s="15">
        <v>10423172538</v>
      </c>
      <c r="H103" s="22">
        <v>689</v>
      </c>
      <c r="I103" s="24">
        <v>390.4</v>
      </c>
      <c r="J103" s="23">
        <v>45240</v>
      </c>
      <c r="K103" s="24">
        <v>320</v>
      </c>
      <c r="L103" s="23">
        <v>45183</v>
      </c>
      <c r="M103" s="15">
        <v>-57</v>
      </c>
      <c r="N103" s="9">
        <f t="shared" si="3"/>
        <v>3</v>
      </c>
      <c r="O103" s="14">
        <f t="shared" si="4"/>
        <v>-18240</v>
      </c>
      <c r="P103" s="14">
        <f t="shared" si="5"/>
        <v>960</v>
      </c>
    </row>
    <row r="104" spans="1:16" x14ac:dyDescent="0.25">
      <c r="A104" s="15" t="s">
        <v>13</v>
      </c>
      <c r="B104" s="15" t="s">
        <v>80</v>
      </c>
      <c r="C104" s="15" t="s">
        <v>142</v>
      </c>
      <c r="D104" s="22">
        <v>11435101008</v>
      </c>
      <c r="E104" s="23">
        <v>45180</v>
      </c>
      <c r="F104" s="23">
        <v>45180</v>
      </c>
      <c r="G104" s="15">
        <v>10423703113</v>
      </c>
      <c r="H104" s="22" t="s">
        <v>143</v>
      </c>
      <c r="I104" s="24">
        <v>572.86</v>
      </c>
      <c r="J104" s="23">
        <v>45210</v>
      </c>
      <c r="K104" s="24">
        <v>469.56</v>
      </c>
      <c r="L104" s="23">
        <v>45188</v>
      </c>
      <c r="M104" s="15">
        <v>-22</v>
      </c>
      <c r="N104" s="9">
        <f t="shared" si="3"/>
        <v>8</v>
      </c>
      <c r="O104" s="14">
        <f t="shared" si="4"/>
        <v>-10330.32</v>
      </c>
      <c r="P104" s="14">
        <f t="shared" si="5"/>
        <v>3756.48</v>
      </c>
    </row>
    <row r="105" spans="1:16" x14ac:dyDescent="0.25">
      <c r="A105" s="15" t="s">
        <v>13</v>
      </c>
      <c r="B105" s="15" t="s">
        <v>80</v>
      </c>
      <c r="C105" s="15" t="s">
        <v>144</v>
      </c>
      <c r="D105" s="22">
        <v>1936780491</v>
      </c>
      <c r="E105" s="23">
        <v>45183</v>
      </c>
      <c r="F105" s="23">
        <v>45183</v>
      </c>
      <c r="G105" s="15">
        <v>10436206384</v>
      </c>
      <c r="H105" s="22" t="s">
        <v>145</v>
      </c>
      <c r="I105" s="24">
        <v>22916.87</v>
      </c>
      <c r="J105" s="23">
        <v>45230</v>
      </c>
      <c r="K105" s="24">
        <v>18784.32</v>
      </c>
      <c r="L105" s="23">
        <v>45183</v>
      </c>
      <c r="M105" s="15">
        <v>-47</v>
      </c>
      <c r="N105" s="9">
        <f t="shared" si="3"/>
        <v>0</v>
      </c>
      <c r="O105" s="14">
        <f t="shared" si="4"/>
        <v>-882863.04</v>
      </c>
      <c r="P105" s="14">
        <f t="shared" si="5"/>
        <v>0</v>
      </c>
    </row>
    <row r="106" spans="1:16" x14ac:dyDescent="0.25">
      <c r="A106" s="15" t="s">
        <v>13</v>
      </c>
      <c r="B106" s="15" t="s">
        <v>80</v>
      </c>
      <c r="C106" s="15" t="s">
        <v>146</v>
      </c>
      <c r="D106" s="22">
        <v>453770497</v>
      </c>
      <c r="E106" s="23">
        <v>45189</v>
      </c>
      <c r="F106" s="23">
        <v>45189</v>
      </c>
      <c r="G106" s="15">
        <v>10487355429</v>
      </c>
      <c r="H106" s="22">
        <v>374</v>
      </c>
      <c r="I106" s="24">
        <v>250954</v>
      </c>
      <c r="J106" s="23">
        <v>45230</v>
      </c>
      <c r="K106" s="24">
        <v>205700</v>
      </c>
      <c r="L106" s="23">
        <v>45195</v>
      </c>
      <c r="M106" s="15">
        <v>-35</v>
      </c>
      <c r="N106" s="9">
        <f t="shared" si="3"/>
        <v>6</v>
      </c>
      <c r="O106" s="14">
        <f t="shared" si="4"/>
        <v>-7199500</v>
      </c>
      <c r="P106" s="14">
        <f t="shared" si="5"/>
        <v>1234200</v>
      </c>
    </row>
    <row r="107" spans="1:16" x14ac:dyDescent="0.25">
      <c r="A107" s="15" t="s">
        <v>13</v>
      </c>
      <c r="B107" s="15" t="s">
        <v>80</v>
      </c>
      <c r="C107" s="15" t="s">
        <v>78</v>
      </c>
      <c r="D107" s="22" t="s">
        <v>79</v>
      </c>
      <c r="E107" s="23">
        <v>45189</v>
      </c>
      <c r="F107" s="23">
        <v>45189</v>
      </c>
      <c r="G107" s="15">
        <v>10489409820</v>
      </c>
      <c r="H107" s="25">
        <v>44995</v>
      </c>
      <c r="I107" s="24">
        <v>2952.45</v>
      </c>
      <c r="J107" s="23">
        <v>45219</v>
      </c>
      <c r="K107" s="24">
        <v>2420.04</v>
      </c>
      <c r="L107" s="23">
        <v>45195</v>
      </c>
      <c r="M107" s="15">
        <v>-24</v>
      </c>
      <c r="N107" s="9">
        <f t="shared" si="3"/>
        <v>6</v>
      </c>
      <c r="O107" s="14">
        <f t="shared" si="4"/>
        <v>-58080.959999999999</v>
      </c>
      <c r="P107" s="14">
        <f t="shared" si="5"/>
        <v>14520.24</v>
      </c>
    </row>
    <row r="108" spans="1:16" x14ac:dyDescent="0.25">
      <c r="A108" s="15" t="s">
        <v>13</v>
      </c>
      <c r="B108" s="15" t="s">
        <v>80</v>
      </c>
      <c r="C108" s="15" t="s">
        <v>118</v>
      </c>
      <c r="D108" s="22">
        <v>126690502</v>
      </c>
      <c r="E108" s="23">
        <v>45191</v>
      </c>
      <c r="F108" s="23">
        <v>45191</v>
      </c>
      <c r="G108" s="15">
        <v>10490093887</v>
      </c>
      <c r="H108" s="22">
        <v>1444</v>
      </c>
      <c r="I108" s="24">
        <v>1968.3</v>
      </c>
      <c r="J108" s="23">
        <v>45221</v>
      </c>
      <c r="K108" s="24">
        <v>1613.36</v>
      </c>
      <c r="L108" s="23">
        <v>45197</v>
      </c>
      <c r="M108" s="15">
        <v>-24</v>
      </c>
      <c r="N108" s="9">
        <f t="shared" si="3"/>
        <v>6</v>
      </c>
      <c r="O108" s="14">
        <f t="shared" si="4"/>
        <v>-38720.639999999999</v>
      </c>
      <c r="P108" s="14">
        <f t="shared" si="5"/>
        <v>9680.16</v>
      </c>
    </row>
    <row r="109" spans="1:16" x14ac:dyDescent="0.25">
      <c r="A109" s="15" t="s">
        <v>13</v>
      </c>
      <c r="B109" s="15" t="s">
        <v>80</v>
      </c>
      <c r="C109" s="15" t="s">
        <v>147</v>
      </c>
      <c r="D109" s="22">
        <v>1476900491</v>
      </c>
      <c r="E109" s="23">
        <v>45190</v>
      </c>
      <c r="F109" s="23">
        <v>45190</v>
      </c>
      <c r="G109" s="15">
        <v>10502350409</v>
      </c>
      <c r="H109" s="22" t="s">
        <v>148</v>
      </c>
      <c r="I109" s="24">
        <v>5174.72</v>
      </c>
      <c r="J109" s="23">
        <v>45220</v>
      </c>
      <c r="K109" s="24">
        <v>4241.57</v>
      </c>
      <c r="L109" s="23">
        <v>45194</v>
      </c>
      <c r="M109" s="15">
        <v>-26</v>
      </c>
      <c r="N109" s="9">
        <f t="shared" si="3"/>
        <v>4</v>
      </c>
      <c r="O109" s="14">
        <f t="shared" si="4"/>
        <v>-110280.81999999999</v>
      </c>
      <c r="P109" s="14">
        <f t="shared" si="5"/>
        <v>16966.28</v>
      </c>
    </row>
    <row r="110" spans="1:16" x14ac:dyDescent="0.25">
      <c r="A110" s="15" t="s">
        <v>13</v>
      </c>
      <c r="B110" s="15" t="s">
        <v>80</v>
      </c>
      <c r="C110" s="15" t="s">
        <v>84</v>
      </c>
      <c r="D110" s="22">
        <v>1076070497</v>
      </c>
      <c r="E110" s="23">
        <v>45194</v>
      </c>
      <c r="F110" s="23">
        <v>45194</v>
      </c>
      <c r="G110" s="15">
        <v>10506099695</v>
      </c>
      <c r="H110" s="22">
        <v>2126</v>
      </c>
      <c r="I110" s="24">
        <v>385.15</v>
      </c>
      <c r="J110" s="23">
        <v>45224</v>
      </c>
      <c r="K110" s="24">
        <v>315.7</v>
      </c>
      <c r="L110" s="23">
        <v>45194</v>
      </c>
      <c r="M110" s="15">
        <v>-30</v>
      </c>
      <c r="N110" s="9">
        <f t="shared" si="3"/>
        <v>0</v>
      </c>
      <c r="O110" s="14">
        <f t="shared" si="4"/>
        <v>-9471</v>
      </c>
      <c r="P110" s="14">
        <f t="shared" si="5"/>
        <v>0</v>
      </c>
    </row>
    <row r="111" spans="1:16" x14ac:dyDescent="0.25">
      <c r="A111" s="15" t="s">
        <v>13</v>
      </c>
      <c r="B111" s="15" t="s">
        <v>80</v>
      </c>
      <c r="C111" s="15" t="s">
        <v>149</v>
      </c>
      <c r="D111" s="22">
        <v>206110496</v>
      </c>
      <c r="E111" s="23">
        <v>45191</v>
      </c>
      <c r="F111" s="23">
        <v>45191</v>
      </c>
      <c r="G111" s="15">
        <v>10508302431</v>
      </c>
      <c r="H111" s="22" t="s">
        <v>150</v>
      </c>
      <c r="I111" s="24">
        <v>405.06</v>
      </c>
      <c r="J111" s="23">
        <v>45221</v>
      </c>
      <c r="K111" s="24">
        <v>332.02</v>
      </c>
      <c r="L111" s="23">
        <v>45194</v>
      </c>
      <c r="M111" s="15">
        <v>-27</v>
      </c>
      <c r="N111" s="9">
        <f t="shared" si="3"/>
        <v>3</v>
      </c>
      <c r="O111" s="14">
        <f t="shared" si="4"/>
        <v>-8964.5399999999991</v>
      </c>
      <c r="P111" s="14">
        <f t="shared" si="5"/>
        <v>996.06</v>
      </c>
    </row>
    <row r="112" spans="1:16" x14ac:dyDescent="0.25">
      <c r="A112" s="15" t="s">
        <v>13</v>
      </c>
      <c r="B112" s="15" t="s">
        <v>80</v>
      </c>
      <c r="C112" s="15" t="s">
        <v>151</v>
      </c>
      <c r="D112" s="22">
        <v>1892770494</v>
      </c>
      <c r="E112" s="23">
        <v>45192</v>
      </c>
      <c r="F112" s="23">
        <v>45192</v>
      </c>
      <c r="G112" s="15">
        <v>10514934038</v>
      </c>
      <c r="H112" s="22" t="s">
        <v>70</v>
      </c>
      <c r="I112" s="24">
        <v>14005.6</v>
      </c>
      <c r="J112" s="23">
        <v>45252</v>
      </c>
      <c r="K112" s="24">
        <v>11480</v>
      </c>
      <c r="L112" s="23">
        <v>45195</v>
      </c>
      <c r="M112" s="15">
        <v>-57</v>
      </c>
      <c r="N112" s="9">
        <f t="shared" si="3"/>
        <v>3</v>
      </c>
      <c r="O112" s="14">
        <f t="shared" si="4"/>
        <v>-654360</v>
      </c>
      <c r="P112" s="14">
        <f t="shared" si="5"/>
        <v>34440</v>
      </c>
    </row>
    <row r="113" spans="1:16" x14ac:dyDescent="0.25">
      <c r="A113" s="15" t="s">
        <v>13</v>
      </c>
      <c r="B113" s="15" t="s">
        <v>152</v>
      </c>
      <c r="C113" s="15" t="s">
        <v>153</v>
      </c>
      <c r="D113" s="22" t="s">
        <v>154</v>
      </c>
      <c r="E113" s="23">
        <v>45098</v>
      </c>
      <c r="F113" s="23">
        <v>45098</v>
      </c>
      <c r="G113" s="15">
        <v>9899229136</v>
      </c>
      <c r="H113" s="22" t="s">
        <v>155</v>
      </c>
      <c r="I113" s="24">
        <v>1999.99</v>
      </c>
      <c r="J113" s="23">
        <v>45128</v>
      </c>
      <c r="K113" s="24">
        <v>1999.99</v>
      </c>
      <c r="L113" s="23">
        <v>45118</v>
      </c>
      <c r="M113" s="15">
        <v>-10</v>
      </c>
      <c r="N113" s="9">
        <f t="shared" si="3"/>
        <v>20</v>
      </c>
      <c r="O113" s="14">
        <f t="shared" si="4"/>
        <v>-19999.900000000001</v>
      </c>
      <c r="P113" s="14">
        <f t="shared" si="5"/>
        <v>39999.800000000003</v>
      </c>
    </row>
    <row r="114" spans="1:16" x14ac:dyDescent="0.25">
      <c r="A114" s="15" t="s">
        <v>13</v>
      </c>
      <c r="B114" s="15" t="s">
        <v>152</v>
      </c>
      <c r="C114" s="15" t="s">
        <v>156</v>
      </c>
      <c r="D114" s="22" t="s">
        <v>157</v>
      </c>
      <c r="E114" s="23">
        <v>45131</v>
      </c>
      <c r="F114" s="23">
        <v>45131</v>
      </c>
      <c r="G114" s="15">
        <v>10121685283</v>
      </c>
      <c r="H114" s="22" t="s">
        <v>64</v>
      </c>
      <c r="I114" s="24">
        <v>600</v>
      </c>
      <c r="J114" s="23">
        <v>45161</v>
      </c>
      <c r="K114" s="24">
        <v>600</v>
      </c>
      <c r="L114" s="23">
        <v>45140</v>
      </c>
      <c r="M114" s="15">
        <v>-21</v>
      </c>
      <c r="N114" s="9">
        <f t="shared" si="3"/>
        <v>9</v>
      </c>
      <c r="O114" s="14">
        <f t="shared" si="4"/>
        <v>-12600</v>
      </c>
      <c r="P114" s="14">
        <f t="shared" si="5"/>
        <v>5400</v>
      </c>
    </row>
    <row r="115" spans="1:16" x14ac:dyDescent="0.25">
      <c r="A115" s="15" t="s">
        <v>13</v>
      </c>
      <c r="B115" s="15" t="s">
        <v>152</v>
      </c>
      <c r="C115" s="15" t="s">
        <v>158</v>
      </c>
      <c r="D115" s="22">
        <v>2290620992</v>
      </c>
      <c r="E115" s="23">
        <v>45134</v>
      </c>
      <c r="F115" s="23">
        <v>45134</v>
      </c>
      <c r="G115" s="15">
        <v>10147828222</v>
      </c>
      <c r="H115" s="22">
        <v>116</v>
      </c>
      <c r="I115" s="24">
        <v>3257.4</v>
      </c>
      <c r="J115" s="23">
        <v>45164</v>
      </c>
      <c r="K115" s="24">
        <v>2670</v>
      </c>
      <c r="L115" s="23">
        <v>45140</v>
      </c>
      <c r="M115" s="15">
        <v>-24</v>
      </c>
      <c r="N115" s="9">
        <f t="shared" si="3"/>
        <v>6</v>
      </c>
      <c r="O115" s="14">
        <f t="shared" si="4"/>
        <v>-64080</v>
      </c>
      <c r="P115" s="14">
        <f t="shared" si="5"/>
        <v>16020</v>
      </c>
    </row>
    <row r="116" spans="1:16" x14ac:dyDescent="0.25">
      <c r="A116" s="15" t="s">
        <v>13</v>
      </c>
      <c r="B116" s="15" t="s">
        <v>152</v>
      </c>
      <c r="C116" s="15" t="s">
        <v>159</v>
      </c>
      <c r="D116" s="22" t="s">
        <v>160</v>
      </c>
      <c r="E116" s="23">
        <v>45142</v>
      </c>
      <c r="F116" s="23">
        <v>45142</v>
      </c>
      <c r="G116" s="15">
        <v>10192536846</v>
      </c>
      <c r="H116" s="22">
        <v>16</v>
      </c>
      <c r="I116" s="24">
        <v>20300.8</v>
      </c>
      <c r="J116" s="23">
        <v>45172</v>
      </c>
      <c r="K116" s="24">
        <v>20300.8</v>
      </c>
      <c r="L116" s="23">
        <v>45163</v>
      </c>
      <c r="M116" s="15">
        <v>-9</v>
      </c>
      <c r="N116" s="9">
        <f t="shared" si="3"/>
        <v>21</v>
      </c>
      <c r="O116" s="14">
        <f t="shared" si="4"/>
        <v>-182707.19999999998</v>
      </c>
      <c r="P116" s="14">
        <f t="shared" si="5"/>
        <v>426316.79999999999</v>
      </c>
    </row>
    <row r="117" spans="1:16" x14ac:dyDescent="0.25">
      <c r="A117" s="15" t="s">
        <v>13</v>
      </c>
      <c r="B117" s="15" t="s">
        <v>152</v>
      </c>
      <c r="C117" s="15" t="s">
        <v>161</v>
      </c>
      <c r="D117" s="22" t="s">
        <v>162</v>
      </c>
      <c r="E117" s="23">
        <v>45165</v>
      </c>
      <c r="F117" s="23">
        <v>45165</v>
      </c>
      <c r="G117" s="15">
        <v>10328448614</v>
      </c>
      <c r="H117" s="22" t="s">
        <v>163</v>
      </c>
      <c r="I117" s="24">
        <v>3977.18</v>
      </c>
      <c r="J117" s="23">
        <v>45195</v>
      </c>
      <c r="K117" s="24">
        <v>3977.18</v>
      </c>
      <c r="L117" s="23">
        <v>45181</v>
      </c>
      <c r="M117" s="15">
        <v>-14</v>
      </c>
      <c r="N117" s="9">
        <f t="shared" si="3"/>
        <v>16</v>
      </c>
      <c r="O117" s="14">
        <f t="shared" si="4"/>
        <v>-55680.52</v>
      </c>
      <c r="P117" s="14">
        <f t="shared" si="5"/>
        <v>63634.879999999997</v>
      </c>
    </row>
    <row r="118" spans="1:16" x14ac:dyDescent="0.25">
      <c r="A118" s="15" t="s">
        <v>13</v>
      </c>
      <c r="B118" s="15" t="s">
        <v>152</v>
      </c>
      <c r="C118" s="15" t="s">
        <v>161</v>
      </c>
      <c r="D118" s="22" t="s">
        <v>162</v>
      </c>
      <c r="E118" s="23">
        <v>45187</v>
      </c>
      <c r="F118" s="23">
        <v>45187</v>
      </c>
      <c r="G118" s="15">
        <v>10466333684</v>
      </c>
      <c r="H118" s="22" t="s">
        <v>164</v>
      </c>
      <c r="I118" s="24">
        <v>1988.59</v>
      </c>
      <c r="J118" s="23">
        <v>45217</v>
      </c>
      <c r="K118" s="24">
        <v>1988.59</v>
      </c>
      <c r="L118" s="23">
        <v>45190</v>
      </c>
      <c r="M118" s="15">
        <v>-27</v>
      </c>
      <c r="N118" s="9">
        <f t="shared" si="3"/>
        <v>3</v>
      </c>
      <c r="O118" s="14">
        <f t="shared" si="4"/>
        <v>-53691.93</v>
      </c>
      <c r="P118" s="14">
        <f t="shared" si="5"/>
        <v>5965.7699999999995</v>
      </c>
    </row>
    <row r="119" spans="1:16" x14ac:dyDescent="0.25">
      <c r="A119" s="15" t="s">
        <v>13</v>
      </c>
      <c r="B119" s="15" t="s">
        <v>152</v>
      </c>
      <c r="C119" s="15" t="s">
        <v>165</v>
      </c>
      <c r="D119" s="22">
        <v>2641030420</v>
      </c>
      <c r="E119" s="23">
        <v>45188</v>
      </c>
      <c r="F119" s="23">
        <v>45188</v>
      </c>
      <c r="G119" s="15">
        <v>10474489044</v>
      </c>
      <c r="H119" s="22">
        <v>968</v>
      </c>
      <c r="I119" s="24">
        <v>90</v>
      </c>
      <c r="J119" s="23">
        <v>45218</v>
      </c>
      <c r="K119" s="24">
        <v>90</v>
      </c>
      <c r="L119" s="23">
        <v>45190</v>
      </c>
      <c r="M119" s="15">
        <v>-28</v>
      </c>
      <c r="N119" s="9">
        <f t="shared" si="3"/>
        <v>2</v>
      </c>
      <c r="O119" s="14">
        <f t="shared" si="4"/>
        <v>-2520</v>
      </c>
      <c r="P119" s="14">
        <f t="shared" si="5"/>
        <v>180</v>
      </c>
    </row>
    <row r="120" spans="1:16" x14ac:dyDescent="0.25">
      <c r="A120" s="15" t="s">
        <v>13</v>
      </c>
      <c r="B120" s="15" t="s">
        <v>152</v>
      </c>
      <c r="C120" s="15" t="s">
        <v>142</v>
      </c>
      <c r="D120" s="22">
        <v>11435101008</v>
      </c>
      <c r="E120" s="23">
        <v>45189</v>
      </c>
      <c r="F120" s="23">
        <v>45189</v>
      </c>
      <c r="G120" s="15">
        <v>10477694074</v>
      </c>
      <c r="H120" s="22" t="s">
        <v>166</v>
      </c>
      <c r="I120" s="24">
        <v>150.25</v>
      </c>
      <c r="J120" s="23">
        <v>45219</v>
      </c>
      <c r="K120" s="24">
        <v>150.25</v>
      </c>
      <c r="L120" s="23">
        <v>45195</v>
      </c>
      <c r="M120" s="15">
        <v>-24</v>
      </c>
      <c r="N120" s="9">
        <f t="shared" si="3"/>
        <v>6</v>
      </c>
      <c r="O120" s="14">
        <f t="shared" si="4"/>
        <v>-3606</v>
      </c>
      <c r="P120" s="14">
        <f t="shared" si="5"/>
        <v>901.5</v>
      </c>
    </row>
    <row r="121" spans="1:16" x14ac:dyDescent="0.25">
      <c r="A121" s="15" t="s">
        <v>13</v>
      </c>
      <c r="B121" s="15" t="s">
        <v>167</v>
      </c>
      <c r="C121" s="15" t="s">
        <v>168</v>
      </c>
      <c r="D121" s="22">
        <v>599120458</v>
      </c>
      <c r="E121" s="23">
        <v>45115</v>
      </c>
      <c r="F121" s="23">
        <v>45115</v>
      </c>
      <c r="G121" s="15">
        <v>9999817864</v>
      </c>
      <c r="H121" s="22">
        <v>814</v>
      </c>
      <c r="I121" s="24">
        <v>7199.42</v>
      </c>
      <c r="J121" s="23">
        <v>45145</v>
      </c>
      <c r="K121" s="24">
        <v>7199.42</v>
      </c>
      <c r="L121" s="23">
        <v>45125</v>
      </c>
      <c r="M121" s="15">
        <v>-20</v>
      </c>
      <c r="N121" s="9">
        <f t="shared" si="3"/>
        <v>10</v>
      </c>
      <c r="O121" s="14">
        <f t="shared" si="4"/>
        <v>-143988.4</v>
      </c>
      <c r="P121" s="14">
        <f t="shared" si="5"/>
        <v>71994.2</v>
      </c>
    </row>
    <row r="122" spans="1:16" x14ac:dyDescent="0.25">
      <c r="A122" s="15" t="s">
        <v>13</v>
      </c>
      <c r="B122" s="15" t="s">
        <v>167</v>
      </c>
      <c r="C122" s="15" t="s">
        <v>169</v>
      </c>
      <c r="D122" s="22">
        <v>884060526</v>
      </c>
      <c r="E122" s="23">
        <v>45173</v>
      </c>
      <c r="F122" s="23">
        <v>45173</v>
      </c>
      <c r="G122" s="15">
        <v>10378673828</v>
      </c>
      <c r="H122" s="22">
        <v>3020030576</v>
      </c>
      <c r="I122" s="24">
        <v>4568.8999999999996</v>
      </c>
      <c r="J122" s="23">
        <v>45203</v>
      </c>
      <c r="K122" s="24">
        <v>3745</v>
      </c>
      <c r="L122" s="23">
        <v>45175</v>
      </c>
      <c r="M122" s="15">
        <v>-28</v>
      </c>
      <c r="N122" s="9">
        <f t="shared" si="3"/>
        <v>2</v>
      </c>
      <c r="O122" s="14">
        <f t="shared" si="4"/>
        <v>-104860</v>
      </c>
      <c r="P122" s="14">
        <f t="shared" si="5"/>
        <v>7490</v>
      </c>
    </row>
    <row r="123" spans="1:16" x14ac:dyDescent="0.25">
      <c r="A123" s="15" t="s">
        <v>13</v>
      </c>
      <c r="B123" s="15" t="s">
        <v>167</v>
      </c>
      <c r="C123" s="15" t="s">
        <v>170</v>
      </c>
      <c r="D123" s="22" t="s">
        <v>171</v>
      </c>
      <c r="E123" s="23">
        <v>45185</v>
      </c>
      <c r="F123" s="23">
        <v>45185</v>
      </c>
      <c r="G123" s="15">
        <v>10456399045</v>
      </c>
      <c r="H123" s="22" t="s">
        <v>172</v>
      </c>
      <c r="I123" s="24">
        <v>6394.81</v>
      </c>
      <c r="J123" s="23">
        <v>45215</v>
      </c>
      <c r="K123" s="24">
        <v>6394.81</v>
      </c>
      <c r="L123" s="23">
        <v>45194</v>
      </c>
      <c r="M123" s="15">
        <v>-21</v>
      </c>
      <c r="N123" s="9">
        <f t="shared" si="3"/>
        <v>9</v>
      </c>
      <c r="O123" s="14">
        <f t="shared" si="4"/>
        <v>-134291.01</v>
      </c>
      <c r="P123" s="14">
        <f t="shared" si="5"/>
        <v>57553.29</v>
      </c>
    </row>
    <row r="124" spans="1:16" x14ac:dyDescent="0.25">
      <c r="A124" s="15" t="s">
        <v>13</v>
      </c>
      <c r="B124" s="15" t="s">
        <v>152</v>
      </c>
      <c r="C124" s="15" t="s">
        <v>174</v>
      </c>
      <c r="D124" s="22">
        <v>3509620484</v>
      </c>
      <c r="E124" s="23">
        <v>44938</v>
      </c>
      <c r="F124" s="23">
        <v>44938</v>
      </c>
      <c r="G124" s="15">
        <v>8813585752</v>
      </c>
      <c r="H124" s="22">
        <v>13879</v>
      </c>
      <c r="I124" s="24">
        <v>3260.21</v>
      </c>
      <c r="J124" s="23">
        <v>44968</v>
      </c>
      <c r="K124" s="24">
        <v>2672.3</v>
      </c>
      <c r="L124" s="23">
        <v>45114</v>
      </c>
      <c r="M124" s="15">
        <v>146</v>
      </c>
      <c r="N124" s="9">
        <f t="shared" si="3"/>
        <v>176</v>
      </c>
      <c r="O124" s="14">
        <f t="shared" si="4"/>
        <v>390155.80000000005</v>
      </c>
      <c r="P124" s="14">
        <f t="shared" si="5"/>
        <v>470324.80000000005</v>
      </c>
    </row>
    <row r="125" spans="1:16" x14ac:dyDescent="0.25">
      <c r="A125" s="15" t="s">
        <v>13</v>
      </c>
      <c r="B125" s="15" t="s">
        <v>173</v>
      </c>
      <c r="C125" s="15" t="s">
        <v>175</v>
      </c>
      <c r="D125" s="22">
        <v>1371740497</v>
      </c>
      <c r="E125" s="23">
        <v>45112</v>
      </c>
      <c r="F125" s="23">
        <v>45112</v>
      </c>
      <c r="G125" s="15">
        <v>9981336755</v>
      </c>
      <c r="H125" s="22">
        <v>359</v>
      </c>
      <c r="I125" s="24">
        <v>2793.68</v>
      </c>
      <c r="J125" s="23">
        <v>45142</v>
      </c>
      <c r="K125" s="24">
        <v>2289.9</v>
      </c>
      <c r="L125" s="23">
        <v>45118</v>
      </c>
      <c r="M125" s="15">
        <v>-24</v>
      </c>
      <c r="N125" s="9">
        <f t="shared" si="3"/>
        <v>6</v>
      </c>
      <c r="O125" s="14">
        <f t="shared" si="4"/>
        <v>-54957.600000000006</v>
      </c>
      <c r="P125" s="14">
        <f t="shared" si="5"/>
        <v>13739.400000000001</v>
      </c>
    </row>
    <row r="126" spans="1:16" x14ac:dyDescent="0.25">
      <c r="A126" s="15" t="s">
        <v>13</v>
      </c>
      <c r="B126" s="15" t="s">
        <v>173</v>
      </c>
      <c r="C126" s="15" t="s">
        <v>176</v>
      </c>
      <c r="D126" s="22">
        <v>378740344</v>
      </c>
      <c r="E126" s="23">
        <v>45119</v>
      </c>
      <c r="F126" s="23">
        <v>45119</v>
      </c>
      <c r="G126" s="15">
        <v>10035263089</v>
      </c>
      <c r="H126" s="22" t="s">
        <v>177</v>
      </c>
      <c r="I126" s="24">
        <v>8631.0499999999993</v>
      </c>
      <c r="J126" s="23">
        <v>45179</v>
      </c>
      <c r="K126" s="24">
        <v>7074.63</v>
      </c>
      <c r="L126" s="23">
        <v>45124</v>
      </c>
      <c r="M126" s="15">
        <v>-55</v>
      </c>
      <c r="N126" s="9">
        <f t="shared" si="3"/>
        <v>5</v>
      </c>
      <c r="O126" s="14">
        <f t="shared" si="4"/>
        <v>-389104.65</v>
      </c>
      <c r="P126" s="14">
        <f t="shared" si="5"/>
        <v>35373.15</v>
      </c>
    </row>
    <row r="127" spans="1:16" x14ac:dyDescent="0.25">
      <c r="A127" s="15" t="s">
        <v>13</v>
      </c>
      <c r="B127" s="15" t="s">
        <v>173</v>
      </c>
      <c r="C127" s="15" t="s">
        <v>178</v>
      </c>
      <c r="D127" s="22" t="s">
        <v>179</v>
      </c>
      <c r="E127" s="23">
        <v>45125</v>
      </c>
      <c r="F127" s="23">
        <v>45125</v>
      </c>
      <c r="G127" s="15">
        <v>10094330634</v>
      </c>
      <c r="H127" s="22" t="s">
        <v>180</v>
      </c>
      <c r="I127" s="24">
        <v>2324.7399999999998</v>
      </c>
      <c r="J127" s="23">
        <v>45155</v>
      </c>
      <c r="K127" s="24">
        <v>2324.7399999999998</v>
      </c>
      <c r="L127" s="23">
        <v>45131</v>
      </c>
      <c r="M127" s="15">
        <v>-24</v>
      </c>
      <c r="N127" s="9">
        <f t="shared" si="3"/>
        <v>6</v>
      </c>
      <c r="O127" s="14">
        <f t="shared" si="4"/>
        <v>-55793.759999999995</v>
      </c>
      <c r="P127" s="14">
        <f t="shared" si="5"/>
        <v>13948.439999999999</v>
      </c>
    </row>
    <row r="128" spans="1:16" x14ac:dyDescent="0.25">
      <c r="A128" s="15" t="s">
        <v>13</v>
      </c>
      <c r="B128" s="15" t="s">
        <v>173</v>
      </c>
      <c r="C128" s="15" t="s">
        <v>175</v>
      </c>
      <c r="D128" s="22">
        <v>1371740497</v>
      </c>
      <c r="E128" s="23">
        <v>45142</v>
      </c>
      <c r="F128" s="23">
        <v>45142</v>
      </c>
      <c r="G128" s="15">
        <v>10191732462</v>
      </c>
      <c r="H128" s="22">
        <v>414</v>
      </c>
      <c r="I128" s="24">
        <v>1220</v>
      </c>
      <c r="J128" s="23">
        <v>45172</v>
      </c>
      <c r="K128" s="24">
        <v>1000</v>
      </c>
      <c r="L128" s="23">
        <v>45147</v>
      </c>
      <c r="M128" s="15">
        <v>-25</v>
      </c>
      <c r="N128" s="9">
        <f t="shared" si="3"/>
        <v>5</v>
      </c>
      <c r="O128" s="14">
        <f t="shared" si="4"/>
        <v>-25000</v>
      </c>
      <c r="P128" s="14">
        <f t="shared" si="5"/>
        <v>5000</v>
      </c>
    </row>
    <row r="129" spans="1:16" x14ac:dyDescent="0.25">
      <c r="A129" s="15" t="s">
        <v>13</v>
      </c>
      <c r="B129" s="15" t="s">
        <v>173</v>
      </c>
      <c r="C129" s="15" t="s">
        <v>176</v>
      </c>
      <c r="D129" s="22">
        <v>378740344</v>
      </c>
      <c r="E129" s="23">
        <v>45146</v>
      </c>
      <c r="F129" s="23">
        <v>45146</v>
      </c>
      <c r="G129" s="15">
        <v>10227758135</v>
      </c>
      <c r="H129" s="22" t="s">
        <v>181</v>
      </c>
      <c r="I129" s="24">
        <v>230.04</v>
      </c>
      <c r="J129" s="23">
        <v>45206</v>
      </c>
      <c r="K129" s="24">
        <v>188.56</v>
      </c>
      <c r="L129" s="23">
        <v>45149</v>
      </c>
      <c r="M129" s="15">
        <v>-57</v>
      </c>
      <c r="N129" s="9">
        <f t="shared" si="3"/>
        <v>3</v>
      </c>
      <c r="O129" s="14">
        <f t="shared" si="4"/>
        <v>-10747.92</v>
      </c>
      <c r="P129" s="14">
        <f t="shared" si="5"/>
        <v>565.68000000000006</v>
      </c>
    </row>
    <row r="130" spans="1:16" x14ac:dyDescent="0.25">
      <c r="A130" s="15" t="s">
        <v>13</v>
      </c>
      <c r="B130" s="15" t="s">
        <v>173</v>
      </c>
      <c r="C130" s="15" t="s">
        <v>176</v>
      </c>
      <c r="D130" s="22">
        <v>378740344</v>
      </c>
      <c r="E130" s="23">
        <v>45146</v>
      </c>
      <c r="F130" s="23">
        <v>45146</v>
      </c>
      <c r="G130" s="15">
        <v>10227758155</v>
      </c>
      <c r="H130" s="22" t="s">
        <v>182</v>
      </c>
      <c r="I130" s="24">
        <v>8631.0499999999993</v>
      </c>
      <c r="J130" s="23">
        <v>45206</v>
      </c>
      <c r="K130" s="24">
        <v>7074.63</v>
      </c>
      <c r="L130" s="23">
        <v>45149</v>
      </c>
      <c r="M130" s="15">
        <v>-57</v>
      </c>
      <c r="N130" s="9">
        <f t="shared" si="3"/>
        <v>3</v>
      </c>
      <c r="O130" s="14">
        <f t="shared" si="4"/>
        <v>-403253.91000000003</v>
      </c>
      <c r="P130" s="14">
        <f t="shared" si="5"/>
        <v>21223.89</v>
      </c>
    </row>
    <row r="131" spans="1:16" x14ac:dyDescent="0.25">
      <c r="A131" s="15" t="s">
        <v>13</v>
      </c>
      <c r="B131" s="15" t="s">
        <v>173</v>
      </c>
      <c r="C131" s="15" t="s">
        <v>183</v>
      </c>
      <c r="D131" s="22">
        <v>2681950404</v>
      </c>
      <c r="E131" s="23">
        <v>45161</v>
      </c>
      <c r="F131" s="23">
        <v>45161</v>
      </c>
      <c r="G131" s="15">
        <v>10313692282</v>
      </c>
      <c r="H131" s="22" t="s">
        <v>184</v>
      </c>
      <c r="I131" s="24">
        <v>1683.6</v>
      </c>
      <c r="J131" s="23">
        <v>45191</v>
      </c>
      <c r="K131" s="24">
        <v>1380</v>
      </c>
      <c r="L131" s="23">
        <v>45173</v>
      </c>
      <c r="M131" s="15">
        <v>-18</v>
      </c>
      <c r="N131" s="9">
        <f t="shared" ref="N131:N194" si="6">L131-F131</f>
        <v>12</v>
      </c>
      <c r="O131" s="14">
        <f t="shared" ref="O131:O194" si="7">K131*M131</f>
        <v>-24840</v>
      </c>
      <c r="P131" s="14">
        <f t="shared" ref="P131:P194" si="8">K131*N131</f>
        <v>16560</v>
      </c>
    </row>
    <row r="132" spans="1:16" x14ac:dyDescent="0.25">
      <c r="A132" s="15" t="s">
        <v>13</v>
      </c>
      <c r="B132" s="15" t="s">
        <v>173</v>
      </c>
      <c r="C132" s="15" t="s">
        <v>183</v>
      </c>
      <c r="D132" s="22">
        <v>2681950404</v>
      </c>
      <c r="E132" s="23">
        <v>45161</v>
      </c>
      <c r="F132" s="23">
        <v>45161</v>
      </c>
      <c r="G132" s="15">
        <v>10313700104</v>
      </c>
      <c r="H132" s="22" t="s">
        <v>185</v>
      </c>
      <c r="I132" s="24">
        <v>1163.07</v>
      </c>
      <c r="J132" s="23">
        <v>45191</v>
      </c>
      <c r="K132" s="24">
        <v>953.34</v>
      </c>
      <c r="L132" s="23">
        <v>45173</v>
      </c>
      <c r="M132" s="15">
        <v>-18</v>
      </c>
      <c r="N132" s="9">
        <f t="shared" si="6"/>
        <v>12</v>
      </c>
      <c r="O132" s="14">
        <f t="shared" si="7"/>
        <v>-17160.12</v>
      </c>
      <c r="P132" s="14">
        <f t="shared" si="8"/>
        <v>11440.08</v>
      </c>
    </row>
    <row r="133" spans="1:16" x14ac:dyDescent="0.25">
      <c r="A133" s="15" t="s">
        <v>13</v>
      </c>
      <c r="B133" s="15" t="s">
        <v>173</v>
      </c>
      <c r="C133" s="15" t="s">
        <v>186</v>
      </c>
      <c r="D133" s="22">
        <v>6772620487</v>
      </c>
      <c r="E133" s="23">
        <v>45166</v>
      </c>
      <c r="F133" s="23">
        <v>45166</v>
      </c>
      <c r="G133" s="15">
        <v>10331064776</v>
      </c>
      <c r="H133" s="22" t="s">
        <v>187</v>
      </c>
      <c r="I133" s="24">
        <v>4190</v>
      </c>
      <c r="J133" s="23">
        <v>45196</v>
      </c>
      <c r="K133" s="24">
        <v>3434.43</v>
      </c>
      <c r="L133" s="23">
        <v>45170</v>
      </c>
      <c r="M133" s="15">
        <v>-26</v>
      </c>
      <c r="N133" s="9">
        <f t="shared" si="6"/>
        <v>4</v>
      </c>
      <c r="O133" s="14">
        <f t="shared" si="7"/>
        <v>-89295.18</v>
      </c>
      <c r="P133" s="14">
        <f t="shared" si="8"/>
        <v>13737.72</v>
      </c>
    </row>
    <row r="134" spans="1:16" x14ac:dyDescent="0.25">
      <c r="A134" s="15" t="s">
        <v>13</v>
      </c>
      <c r="B134" s="15" t="s">
        <v>173</v>
      </c>
      <c r="C134" s="15" t="s">
        <v>175</v>
      </c>
      <c r="D134" s="22">
        <v>1371740497</v>
      </c>
      <c r="E134" s="23">
        <v>45180</v>
      </c>
      <c r="F134" s="23">
        <v>45180</v>
      </c>
      <c r="G134" s="15">
        <v>10419697932</v>
      </c>
      <c r="H134" s="22">
        <v>432</v>
      </c>
      <c r="I134" s="24">
        <v>2684</v>
      </c>
      <c r="J134" s="23">
        <v>45210</v>
      </c>
      <c r="K134" s="24">
        <v>2200</v>
      </c>
      <c r="L134" s="23">
        <v>45187</v>
      </c>
      <c r="M134" s="15">
        <v>-23</v>
      </c>
      <c r="N134" s="9">
        <f t="shared" si="6"/>
        <v>7</v>
      </c>
      <c r="O134" s="14">
        <f t="shared" si="7"/>
        <v>-50600</v>
      </c>
      <c r="P134" s="14">
        <f t="shared" si="8"/>
        <v>15400</v>
      </c>
    </row>
    <row r="135" spans="1:16" x14ac:dyDescent="0.25">
      <c r="A135" s="15" t="s">
        <v>13</v>
      </c>
      <c r="B135" s="15" t="s">
        <v>173</v>
      </c>
      <c r="C135" s="15" t="s">
        <v>176</v>
      </c>
      <c r="D135" s="22">
        <v>378740344</v>
      </c>
      <c r="E135" s="23">
        <v>45180</v>
      </c>
      <c r="F135" s="23">
        <v>45180</v>
      </c>
      <c r="G135" s="15">
        <v>10425336326</v>
      </c>
      <c r="H135" s="22" t="s">
        <v>188</v>
      </c>
      <c r="I135" s="24">
        <v>8631.0499999999993</v>
      </c>
      <c r="J135" s="23">
        <v>45240</v>
      </c>
      <c r="K135" s="24">
        <v>7074.63</v>
      </c>
      <c r="L135" s="23">
        <v>45187</v>
      </c>
      <c r="M135" s="15">
        <v>-53</v>
      </c>
      <c r="N135" s="9">
        <f t="shared" si="6"/>
        <v>7</v>
      </c>
      <c r="O135" s="14">
        <f t="shared" si="7"/>
        <v>-374955.39</v>
      </c>
      <c r="P135" s="14">
        <f t="shared" si="8"/>
        <v>49522.41</v>
      </c>
    </row>
    <row r="136" spans="1:16" x14ac:dyDescent="0.25">
      <c r="A136" s="15" t="s">
        <v>13</v>
      </c>
      <c r="B136" s="15" t="s">
        <v>370</v>
      </c>
      <c r="C136" s="15" t="s">
        <v>189</v>
      </c>
      <c r="D136" s="22">
        <v>6907290156</v>
      </c>
      <c r="E136" s="23">
        <v>45085</v>
      </c>
      <c r="F136" s="23">
        <v>45085</v>
      </c>
      <c r="G136" s="15">
        <v>9804628927</v>
      </c>
      <c r="H136" s="22">
        <v>2102249</v>
      </c>
      <c r="I136" s="24">
        <v>364.1</v>
      </c>
      <c r="J136" s="23">
        <v>45115</v>
      </c>
      <c r="K136" s="24">
        <v>298.44</v>
      </c>
      <c r="L136" s="23">
        <v>45114</v>
      </c>
      <c r="M136" s="15">
        <v>-1</v>
      </c>
      <c r="N136" s="9">
        <f t="shared" si="6"/>
        <v>29</v>
      </c>
      <c r="O136" s="14">
        <f t="shared" si="7"/>
        <v>-298.44</v>
      </c>
      <c r="P136" s="14">
        <f t="shared" si="8"/>
        <v>8654.76</v>
      </c>
    </row>
    <row r="137" spans="1:16" x14ac:dyDescent="0.25">
      <c r="A137" s="15" t="s">
        <v>13</v>
      </c>
      <c r="B137" s="15" t="s">
        <v>370</v>
      </c>
      <c r="C137" s="15" t="s">
        <v>189</v>
      </c>
      <c r="D137" s="22">
        <v>6907290156</v>
      </c>
      <c r="E137" s="23">
        <v>45171</v>
      </c>
      <c r="F137" s="23">
        <v>45171</v>
      </c>
      <c r="G137" s="15">
        <v>10363307974</v>
      </c>
      <c r="H137" s="22">
        <v>2103573</v>
      </c>
      <c r="I137" s="24">
        <v>348.6</v>
      </c>
      <c r="J137" s="23">
        <v>45201</v>
      </c>
      <c r="K137" s="24">
        <v>285.74</v>
      </c>
      <c r="L137" s="23">
        <v>45188</v>
      </c>
      <c r="M137" s="15">
        <v>-13</v>
      </c>
      <c r="N137" s="9">
        <f t="shared" si="6"/>
        <v>17</v>
      </c>
      <c r="O137" s="14">
        <f t="shared" si="7"/>
        <v>-3714.62</v>
      </c>
      <c r="P137" s="14">
        <f t="shared" si="8"/>
        <v>4857.58</v>
      </c>
    </row>
    <row r="138" spans="1:16" x14ac:dyDescent="0.25">
      <c r="A138" s="15" t="s">
        <v>13</v>
      </c>
      <c r="B138" s="15" t="s">
        <v>370</v>
      </c>
      <c r="C138" s="15" t="s">
        <v>189</v>
      </c>
      <c r="D138" s="22">
        <v>6907290156</v>
      </c>
      <c r="E138" s="23">
        <v>45171</v>
      </c>
      <c r="F138" s="23">
        <v>45171</v>
      </c>
      <c r="G138" s="15">
        <v>10363308039</v>
      </c>
      <c r="H138" s="22">
        <v>2103575</v>
      </c>
      <c r="I138" s="24">
        <v>271.36</v>
      </c>
      <c r="J138" s="23">
        <v>45201</v>
      </c>
      <c r="K138" s="24">
        <v>222.43</v>
      </c>
      <c r="L138" s="23">
        <v>45187</v>
      </c>
      <c r="M138" s="15">
        <v>-14</v>
      </c>
      <c r="N138" s="9">
        <f t="shared" si="6"/>
        <v>16</v>
      </c>
      <c r="O138" s="14">
        <f t="shared" si="7"/>
        <v>-3114.02</v>
      </c>
      <c r="P138" s="14">
        <f t="shared" si="8"/>
        <v>3558.88</v>
      </c>
    </row>
    <row r="139" spans="1:16" x14ac:dyDescent="0.25">
      <c r="A139" s="15" t="s">
        <v>13</v>
      </c>
      <c r="B139" s="15" t="s">
        <v>190</v>
      </c>
      <c r="C139" s="15" t="s">
        <v>191</v>
      </c>
      <c r="D139" s="22">
        <v>1944260221</v>
      </c>
      <c r="E139" s="23">
        <v>45105</v>
      </c>
      <c r="F139" s="23">
        <v>45105</v>
      </c>
      <c r="G139" s="15">
        <v>9934732369</v>
      </c>
      <c r="H139" s="22" t="s">
        <v>192</v>
      </c>
      <c r="I139" s="24">
        <v>2922.69</v>
      </c>
      <c r="J139" s="23">
        <v>45165</v>
      </c>
      <c r="K139" s="24">
        <v>2395.65</v>
      </c>
      <c r="L139" s="23">
        <v>45117</v>
      </c>
      <c r="M139" s="15">
        <v>-48</v>
      </c>
      <c r="N139" s="9">
        <f t="shared" si="6"/>
        <v>12</v>
      </c>
      <c r="O139" s="14">
        <f t="shared" si="7"/>
        <v>-114991.20000000001</v>
      </c>
      <c r="P139" s="14">
        <f t="shared" si="8"/>
        <v>28747.800000000003</v>
      </c>
    </row>
    <row r="140" spans="1:16" x14ac:dyDescent="0.25">
      <c r="A140" s="15" t="s">
        <v>13</v>
      </c>
      <c r="B140" s="15" t="s">
        <v>190</v>
      </c>
      <c r="C140" s="15" t="s">
        <v>193</v>
      </c>
      <c r="D140" s="22">
        <v>3488860242</v>
      </c>
      <c r="E140" s="23">
        <v>45106</v>
      </c>
      <c r="F140" s="23">
        <v>45106</v>
      </c>
      <c r="G140" s="15">
        <v>9939886680</v>
      </c>
      <c r="H140" s="22" t="s">
        <v>194</v>
      </c>
      <c r="I140" s="24">
        <v>7442</v>
      </c>
      <c r="J140" s="23">
        <v>45136</v>
      </c>
      <c r="K140" s="24">
        <v>6100</v>
      </c>
      <c r="L140" s="23">
        <v>45117</v>
      </c>
      <c r="M140" s="15">
        <v>-19</v>
      </c>
      <c r="N140" s="9">
        <f t="shared" si="6"/>
        <v>11</v>
      </c>
      <c r="O140" s="14">
        <f t="shared" si="7"/>
        <v>-115900</v>
      </c>
      <c r="P140" s="14">
        <f t="shared" si="8"/>
        <v>67100</v>
      </c>
    </row>
    <row r="141" spans="1:16" x14ac:dyDescent="0.25">
      <c r="A141" s="15" t="s">
        <v>13</v>
      </c>
      <c r="B141" s="15" t="s">
        <v>190</v>
      </c>
      <c r="C141" s="15" t="s">
        <v>195</v>
      </c>
      <c r="D141" s="22">
        <v>2371140233</v>
      </c>
      <c r="E141" s="23">
        <v>45141</v>
      </c>
      <c r="F141" s="23">
        <v>45141</v>
      </c>
      <c r="G141" s="15">
        <v>10204114805</v>
      </c>
      <c r="H141" s="22" t="s">
        <v>196</v>
      </c>
      <c r="I141" s="24">
        <v>3931.21</v>
      </c>
      <c r="J141" s="23">
        <v>45201</v>
      </c>
      <c r="K141" s="24">
        <v>3222.3</v>
      </c>
      <c r="L141" s="23">
        <v>45149</v>
      </c>
      <c r="M141" s="15">
        <v>-52</v>
      </c>
      <c r="N141" s="9">
        <f t="shared" si="6"/>
        <v>8</v>
      </c>
      <c r="O141" s="14">
        <f t="shared" si="7"/>
        <v>-167559.6</v>
      </c>
      <c r="P141" s="14">
        <f t="shared" si="8"/>
        <v>25778.400000000001</v>
      </c>
    </row>
    <row r="142" spans="1:16" x14ac:dyDescent="0.25">
      <c r="A142" s="15" t="s">
        <v>13</v>
      </c>
      <c r="B142" s="15" t="s">
        <v>190</v>
      </c>
      <c r="C142" s="15" t="s">
        <v>174</v>
      </c>
      <c r="D142" s="22">
        <v>3509620484</v>
      </c>
      <c r="E142" s="23">
        <v>45147</v>
      </c>
      <c r="F142" s="23">
        <v>45147</v>
      </c>
      <c r="G142" s="15">
        <v>10232266561</v>
      </c>
      <c r="H142" s="22">
        <v>8213</v>
      </c>
      <c r="I142" s="24">
        <v>2522.0300000000002</v>
      </c>
      <c r="J142" s="23">
        <v>45207</v>
      </c>
      <c r="K142" s="24">
        <v>2067.2399999999998</v>
      </c>
      <c r="L142" s="23">
        <v>45149</v>
      </c>
      <c r="M142" s="15">
        <v>-58</v>
      </c>
      <c r="N142" s="9">
        <f t="shared" si="6"/>
        <v>2</v>
      </c>
      <c r="O142" s="14">
        <f t="shared" si="7"/>
        <v>-119899.91999999998</v>
      </c>
      <c r="P142" s="14">
        <f t="shared" si="8"/>
        <v>4134.4799999999996</v>
      </c>
    </row>
    <row r="143" spans="1:16" x14ac:dyDescent="0.25">
      <c r="A143" s="15" t="s">
        <v>13</v>
      </c>
      <c r="B143" s="15" t="s">
        <v>190</v>
      </c>
      <c r="C143" s="15" t="s">
        <v>197</v>
      </c>
      <c r="D143" s="22">
        <v>890370372</v>
      </c>
      <c r="E143" s="23">
        <v>45156</v>
      </c>
      <c r="F143" s="23">
        <v>45156</v>
      </c>
      <c r="G143" s="15">
        <v>10289766821</v>
      </c>
      <c r="H143" s="22">
        <v>23261022</v>
      </c>
      <c r="I143" s="24">
        <v>62150.46</v>
      </c>
      <c r="J143" s="23">
        <v>45186</v>
      </c>
      <c r="K143" s="24">
        <v>50943</v>
      </c>
      <c r="L143" s="23">
        <v>45169</v>
      </c>
      <c r="M143" s="15">
        <v>-17</v>
      </c>
      <c r="N143" s="9">
        <f t="shared" si="6"/>
        <v>13</v>
      </c>
      <c r="O143" s="14">
        <f t="shared" si="7"/>
        <v>-866031</v>
      </c>
      <c r="P143" s="14">
        <f t="shared" si="8"/>
        <v>662259</v>
      </c>
    </row>
    <row r="144" spans="1:16" x14ac:dyDescent="0.25">
      <c r="A144" s="15" t="s">
        <v>13</v>
      </c>
      <c r="B144" s="15" t="s">
        <v>80</v>
      </c>
      <c r="C144" s="15" t="s">
        <v>199</v>
      </c>
      <c r="D144" s="22">
        <v>1809870502</v>
      </c>
      <c r="E144" s="23">
        <v>45098</v>
      </c>
      <c r="F144" s="23">
        <v>45098</v>
      </c>
      <c r="G144" s="15">
        <v>9893714253</v>
      </c>
      <c r="H144" s="22" t="s">
        <v>200</v>
      </c>
      <c r="I144" s="24">
        <v>954.14</v>
      </c>
      <c r="J144" s="23">
        <v>45128</v>
      </c>
      <c r="K144" s="24">
        <v>782.07</v>
      </c>
      <c r="L144" s="23">
        <v>45112</v>
      </c>
      <c r="M144" s="15">
        <v>-16</v>
      </c>
      <c r="N144" s="9">
        <f t="shared" si="6"/>
        <v>14</v>
      </c>
      <c r="O144" s="14">
        <f t="shared" si="7"/>
        <v>-12513.12</v>
      </c>
      <c r="P144" s="14">
        <f t="shared" si="8"/>
        <v>10948.980000000001</v>
      </c>
    </row>
    <row r="145" spans="1:16" x14ac:dyDescent="0.25">
      <c r="A145" s="15" t="s">
        <v>13</v>
      </c>
      <c r="B145" s="15" t="s">
        <v>198</v>
      </c>
      <c r="C145" s="15" t="s">
        <v>201</v>
      </c>
      <c r="D145" s="22">
        <v>1248990507</v>
      </c>
      <c r="E145" s="23">
        <v>45098</v>
      </c>
      <c r="F145" s="23">
        <v>45098</v>
      </c>
      <c r="G145" s="15">
        <v>9894711153</v>
      </c>
      <c r="H145" s="22" t="s">
        <v>202</v>
      </c>
      <c r="I145" s="24">
        <v>54846.25</v>
      </c>
      <c r="J145" s="23">
        <v>45128</v>
      </c>
      <c r="K145" s="24">
        <v>44955.94</v>
      </c>
      <c r="L145" s="23">
        <v>45124</v>
      </c>
      <c r="M145" s="15">
        <v>-4</v>
      </c>
      <c r="N145" s="9">
        <f t="shared" si="6"/>
        <v>26</v>
      </c>
      <c r="O145" s="14">
        <f t="shared" si="7"/>
        <v>-179823.76</v>
      </c>
      <c r="P145" s="14">
        <f t="shared" si="8"/>
        <v>1168854.44</v>
      </c>
    </row>
    <row r="146" spans="1:16" x14ac:dyDescent="0.25">
      <c r="A146" s="15" t="s">
        <v>13</v>
      </c>
      <c r="B146" s="15" t="s">
        <v>198</v>
      </c>
      <c r="C146" s="15" t="s">
        <v>203</v>
      </c>
      <c r="D146" s="22">
        <v>2163100502</v>
      </c>
      <c r="E146" s="23">
        <v>45098</v>
      </c>
      <c r="F146" s="23">
        <v>45098</v>
      </c>
      <c r="G146" s="15">
        <v>9900442300</v>
      </c>
      <c r="H146" s="22" t="s">
        <v>204</v>
      </c>
      <c r="I146" s="24">
        <v>2466</v>
      </c>
      <c r="J146" s="23">
        <v>45128</v>
      </c>
      <c r="K146" s="24">
        <v>2466</v>
      </c>
      <c r="L146" s="23">
        <v>45110</v>
      </c>
      <c r="M146" s="15">
        <v>-18</v>
      </c>
      <c r="N146" s="9">
        <f t="shared" si="6"/>
        <v>12</v>
      </c>
      <c r="O146" s="14">
        <f t="shared" si="7"/>
        <v>-44388</v>
      </c>
      <c r="P146" s="14">
        <f t="shared" si="8"/>
        <v>29592</v>
      </c>
    </row>
    <row r="147" spans="1:16" x14ac:dyDescent="0.25">
      <c r="A147" s="15" t="s">
        <v>13</v>
      </c>
      <c r="B147" s="15" t="s">
        <v>80</v>
      </c>
      <c r="C147" s="15" t="s">
        <v>205</v>
      </c>
      <c r="D147" s="22">
        <v>807400494</v>
      </c>
      <c r="E147" s="23">
        <v>45112</v>
      </c>
      <c r="F147" s="23">
        <v>45112</v>
      </c>
      <c r="G147" s="15">
        <v>9980977038</v>
      </c>
      <c r="H147" s="22" t="s">
        <v>206</v>
      </c>
      <c r="I147" s="24">
        <v>43368.800000000003</v>
      </c>
      <c r="J147" s="23">
        <v>45142</v>
      </c>
      <c r="K147" s="24">
        <v>35548.199999999997</v>
      </c>
      <c r="L147" s="23">
        <v>45117</v>
      </c>
      <c r="M147" s="15">
        <v>-25</v>
      </c>
      <c r="N147" s="9">
        <f t="shared" si="6"/>
        <v>5</v>
      </c>
      <c r="O147" s="14">
        <f t="shared" si="7"/>
        <v>-888704.99999999988</v>
      </c>
      <c r="P147" s="14">
        <f t="shared" si="8"/>
        <v>177741</v>
      </c>
    </row>
    <row r="148" spans="1:16" x14ac:dyDescent="0.25">
      <c r="A148" s="15" t="s">
        <v>13</v>
      </c>
      <c r="B148" s="15" t="s">
        <v>80</v>
      </c>
      <c r="C148" s="15" t="s">
        <v>207</v>
      </c>
      <c r="D148" s="22" t="s">
        <v>208</v>
      </c>
      <c r="E148" s="23">
        <v>45124</v>
      </c>
      <c r="F148" s="23">
        <v>45124</v>
      </c>
      <c r="G148" s="15">
        <v>10084771018</v>
      </c>
      <c r="H148" s="22" t="s">
        <v>209</v>
      </c>
      <c r="I148" s="24">
        <v>113660.21</v>
      </c>
      <c r="J148" s="23">
        <v>45154</v>
      </c>
      <c r="K148" s="24">
        <v>93164.11</v>
      </c>
      <c r="L148" s="23">
        <v>45146</v>
      </c>
      <c r="M148" s="15">
        <v>-8</v>
      </c>
      <c r="N148" s="9">
        <f t="shared" si="6"/>
        <v>22</v>
      </c>
      <c r="O148" s="14">
        <f t="shared" si="7"/>
        <v>-745312.88</v>
      </c>
      <c r="P148" s="14">
        <f t="shared" si="8"/>
        <v>2049610.42</v>
      </c>
    </row>
    <row r="149" spans="1:16" x14ac:dyDescent="0.25">
      <c r="A149" s="15" t="s">
        <v>13</v>
      </c>
      <c r="B149" s="15" t="s">
        <v>52</v>
      </c>
      <c r="C149" s="15" t="s">
        <v>210</v>
      </c>
      <c r="D149" s="22">
        <v>2737030185</v>
      </c>
      <c r="E149" s="23">
        <v>45126</v>
      </c>
      <c r="F149" s="23">
        <v>45126</v>
      </c>
      <c r="G149" s="15">
        <v>10099409507</v>
      </c>
      <c r="H149" s="22" t="s">
        <v>211</v>
      </c>
      <c r="I149" s="24">
        <v>4842.8599999999997</v>
      </c>
      <c r="J149" s="23">
        <v>45186</v>
      </c>
      <c r="K149" s="24">
        <v>3969.56</v>
      </c>
      <c r="L149" s="23">
        <v>45134</v>
      </c>
      <c r="M149" s="15">
        <v>-52</v>
      </c>
      <c r="N149" s="9">
        <f t="shared" si="6"/>
        <v>8</v>
      </c>
      <c r="O149" s="14">
        <f t="shared" si="7"/>
        <v>-206417.12</v>
      </c>
      <c r="P149" s="14">
        <f t="shared" si="8"/>
        <v>31756.48</v>
      </c>
    </row>
    <row r="150" spans="1:16" x14ac:dyDescent="0.25">
      <c r="A150" s="15" t="s">
        <v>13</v>
      </c>
      <c r="B150" s="15" t="s">
        <v>198</v>
      </c>
      <c r="C150" s="15" t="s">
        <v>212</v>
      </c>
      <c r="D150" s="22">
        <v>1444910465</v>
      </c>
      <c r="E150" s="23">
        <v>45135</v>
      </c>
      <c r="F150" s="23">
        <v>45135</v>
      </c>
      <c r="G150" s="15">
        <v>10155336877</v>
      </c>
      <c r="H150" s="25">
        <v>45015</v>
      </c>
      <c r="I150" s="24">
        <v>539543.68999999994</v>
      </c>
      <c r="J150" s="23">
        <v>45169</v>
      </c>
      <c r="K150" s="24">
        <v>442248.93</v>
      </c>
      <c r="L150" s="23">
        <v>45163</v>
      </c>
      <c r="M150" s="15">
        <v>-6</v>
      </c>
      <c r="N150" s="9">
        <f t="shared" si="6"/>
        <v>28</v>
      </c>
      <c r="O150" s="14">
        <f t="shared" si="7"/>
        <v>-2653493.58</v>
      </c>
      <c r="P150" s="14">
        <f t="shared" si="8"/>
        <v>12382970.039999999</v>
      </c>
    </row>
    <row r="151" spans="1:16" x14ac:dyDescent="0.25">
      <c r="A151" s="15" t="s">
        <v>13</v>
      </c>
      <c r="B151" s="15" t="s">
        <v>198</v>
      </c>
      <c r="C151" s="15" t="s">
        <v>213</v>
      </c>
      <c r="D151" s="22" t="s">
        <v>214</v>
      </c>
      <c r="E151" s="23">
        <v>45144</v>
      </c>
      <c r="F151" s="23">
        <v>45144</v>
      </c>
      <c r="G151" s="15">
        <v>10202123181</v>
      </c>
      <c r="H151" s="22" t="s">
        <v>215</v>
      </c>
      <c r="I151" s="24">
        <v>12826.94</v>
      </c>
      <c r="J151" s="23">
        <v>45174</v>
      </c>
      <c r="K151" s="24">
        <v>12826.94</v>
      </c>
      <c r="L151" s="23">
        <v>45169</v>
      </c>
      <c r="M151" s="15">
        <v>-5</v>
      </c>
      <c r="N151" s="9">
        <f t="shared" si="6"/>
        <v>25</v>
      </c>
      <c r="O151" s="14">
        <f t="shared" si="7"/>
        <v>-64134.700000000004</v>
      </c>
      <c r="P151" s="14">
        <f t="shared" si="8"/>
        <v>320673.5</v>
      </c>
    </row>
    <row r="152" spans="1:16" x14ac:dyDescent="0.25">
      <c r="A152" s="15" t="s">
        <v>13</v>
      </c>
      <c r="B152" s="15" t="s">
        <v>198</v>
      </c>
      <c r="C152" s="15" t="s">
        <v>216</v>
      </c>
      <c r="D152" s="22">
        <v>610340457</v>
      </c>
      <c r="E152" s="23">
        <v>45144</v>
      </c>
      <c r="F152" s="23">
        <v>45144</v>
      </c>
      <c r="G152" s="15">
        <v>10211540868</v>
      </c>
      <c r="H152" s="22">
        <v>55</v>
      </c>
      <c r="I152" s="24">
        <v>6070.5</v>
      </c>
      <c r="J152" s="23">
        <v>45174</v>
      </c>
      <c r="K152" s="24">
        <v>4975.82</v>
      </c>
      <c r="L152" s="23">
        <v>45170</v>
      </c>
      <c r="M152" s="15">
        <v>-4</v>
      </c>
      <c r="N152" s="9">
        <f t="shared" si="6"/>
        <v>26</v>
      </c>
      <c r="O152" s="14">
        <f t="shared" si="7"/>
        <v>-19903.28</v>
      </c>
      <c r="P152" s="14">
        <f t="shared" si="8"/>
        <v>129371.31999999999</v>
      </c>
    </row>
    <row r="153" spans="1:16" x14ac:dyDescent="0.25">
      <c r="A153" s="15" t="s">
        <v>13</v>
      </c>
      <c r="B153" s="15" t="s">
        <v>80</v>
      </c>
      <c r="C153" s="15" t="s">
        <v>207</v>
      </c>
      <c r="D153" s="22" t="s">
        <v>208</v>
      </c>
      <c r="E153" s="23">
        <v>45147</v>
      </c>
      <c r="F153" s="23">
        <v>45147</v>
      </c>
      <c r="G153" s="15">
        <v>10229536258</v>
      </c>
      <c r="H153" s="22" t="s">
        <v>217</v>
      </c>
      <c r="I153" s="24">
        <v>55623.64</v>
      </c>
      <c r="J153" s="23">
        <v>45177</v>
      </c>
      <c r="K153" s="24">
        <v>45593.15</v>
      </c>
      <c r="L153" s="23">
        <v>45169</v>
      </c>
      <c r="M153" s="15">
        <v>-8</v>
      </c>
      <c r="N153" s="9">
        <f t="shared" si="6"/>
        <v>22</v>
      </c>
      <c r="O153" s="14">
        <f t="shared" si="7"/>
        <v>-364745.2</v>
      </c>
      <c r="P153" s="14">
        <f t="shared" si="8"/>
        <v>1003049.3</v>
      </c>
    </row>
    <row r="154" spans="1:16" x14ac:dyDescent="0.25">
      <c r="A154" s="15" t="s">
        <v>13</v>
      </c>
      <c r="B154" s="15" t="s">
        <v>198</v>
      </c>
      <c r="C154" s="15" t="s">
        <v>218</v>
      </c>
      <c r="D154" s="22">
        <v>1007390501</v>
      </c>
      <c r="E154" s="23">
        <v>45154</v>
      </c>
      <c r="F154" s="23">
        <v>45154</v>
      </c>
      <c r="G154" s="15">
        <v>10282886961</v>
      </c>
      <c r="H154" s="22" t="s">
        <v>219</v>
      </c>
      <c r="I154" s="24">
        <v>149164.67000000001</v>
      </c>
      <c r="J154" s="23">
        <v>45214</v>
      </c>
      <c r="K154" s="24">
        <v>122266.12</v>
      </c>
      <c r="L154" s="23">
        <v>45169</v>
      </c>
      <c r="M154" s="15">
        <v>-45</v>
      </c>
      <c r="N154" s="9">
        <f t="shared" si="6"/>
        <v>15</v>
      </c>
      <c r="O154" s="14">
        <f t="shared" si="7"/>
        <v>-5501975.3999999994</v>
      </c>
      <c r="P154" s="14">
        <f t="shared" si="8"/>
        <v>1833991.7999999998</v>
      </c>
    </row>
    <row r="155" spans="1:16" x14ac:dyDescent="0.25">
      <c r="A155" s="15" t="s">
        <v>13</v>
      </c>
      <c r="B155" s="15" t="s">
        <v>52</v>
      </c>
      <c r="C155" s="15" t="s">
        <v>210</v>
      </c>
      <c r="D155" s="22">
        <v>2737030185</v>
      </c>
      <c r="E155" s="23">
        <v>45163</v>
      </c>
      <c r="F155" s="23">
        <v>45163</v>
      </c>
      <c r="G155" s="15">
        <v>10323522642</v>
      </c>
      <c r="H155" s="22" t="s">
        <v>220</v>
      </c>
      <c r="I155" s="24">
        <v>6457.14</v>
      </c>
      <c r="J155" s="23">
        <v>45223</v>
      </c>
      <c r="K155" s="24">
        <v>5292.74</v>
      </c>
      <c r="L155" s="23">
        <v>45175</v>
      </c>
      <c r="M155" s="15">
        <v>-48</v>
      </c>
      <c r="N155" s="9">
        <f t="shared" si="6"/>
        <v>12</v>
      </c>
      <c r="O155" s="14">
        <f t="shared" si="7"/>
        <v>-254051.52</v>
      </c>
      <c r="P155" s="14">
        <f t="shared" si="8"/>
        <v>63512.88</v>
      </c>
    </row>
    <row r="156" spans="1:16" x14ac:dyDescent="0.25">
      <c r="A156" s="15" t="s">
        <v>13</v>
      </c>
      <c r="B156" s="15" t="s">
        <v>198</v>
      </c>
      <c r="C156" s="15" t="s">
        <v>216</v>
      </c>
      <c r="D156" s="22">
        <v>610340457</v>
      </c>
      <c r="E156" s="23">
        <v>45163</v>
      </c>
      <c r="F156" s="23">
        <v>45163</v>
      </c>
      <c r="G156" s="15">
        <v>10323690316</v>
      </c>
      <c r="H156" s="22">
        <v>60</v>
      </c>
      <c r="I156" s="24">
        <v>3064.54</v>
      </c>
      <c r="J156" s="23">
        <v>45193</v>
      </c>
      <c r="K156" s="24">
        <v>2511.92</v>
      </c>
      <c r="L156" s="23">
        <v>45170</v>
      </c>
      <c r="M156" s="15">
        <v>-23</v>
      </c>
      <c r="N156" s="9">
        <f t="shared" si="6"/>
        <v>7</v>
      </c>
      <c r="O156" s="14">
        <f t="shared" si="7"/>
        <v>-57774.16</v>
      </c>
      <c r="P156" s="14">
        <f t="shared" si="8"/>
        <v>17583.440000000002</v>
      </c>
    </row>
    <row r="157" spans="1:16" x14ac:dyDescent="0.25">
      <c r="A157" s="15" t="s">
        <v>13</v>
      </c>
      <c r="B157" s="15" t="s">
        <v>198</v>
      </c>
      <c r="C157" s="15" t="s">
        <v>42</v>
      </c>
      <c r="D157" s="22">
        <v>657860490</v>
      </c>
      <c r="E157" s="23">
        <v>45173</v>
      </c>
      <c r="F157" s="23">
        <v>45173</v>
      </c>
      <c r="G157" s="15">
        <v>10376527159</v>
      </c>
      <c r="H157" s="22" t="s">
        <v>221</v>
      </c>
      <c r="I157" s="24">
        <v>5978</v>
      </c>
      <c r="J157" s="23">
        <v>45233</v>
      </c>
      <c r="K157" s="24">
        <v>4900</v>
      </c>
      <c r="L157" s="23">
        <v>45195</v>
      </c>
      <c r="M157" s="15">
        <v>-38</v>
      </c>
      <c r="N157" s="9">
        <f t="shared" si="6"/>
        <v>22</v>
      </c>
      <c r="O157" s="14">
        <f t="shared" si="7"/>
        <v>-186200</v>
      </c>
      <c r="P157" s="14">
        <f t="shared" si="8"/>
        <v>107800</v>
      </c>
    </row>
    <row r="158" spans="1:16" x14ac:dyDescent="0.25">
      <c r="A158" s="15" t="s">
        <v>13</v>
      </c>
      <c r="B158" s="15" t="s">
        <v>80</v>
      </c>
      <c r="C158" s="15" t="s">
        <v>207</v>
      </c>
      <c r="D158" s="22" t="s">
        <v>208</v>
      </c>
      <c r="E158" s="23">
        <v>45174</v>
      </c>
      <c r="F158" s="23">
        <v>45174</v>
      </c>
      <c r="G158" s="15">
        <v>10381459757</v>
      </c>
      <c r="H158" s="22" t="s">
        <v>222</v>
      </c>
      <c r="I158" s="24">
        <v>153842</v>
      </c>
      <c r="J158" s="23">
        <v>45204</v>
      </c>
      <c r="K158" s="24">
        <v>126100</v>
      </c>
      <c r="L158" s="23">
        <v>45175</v>
      </c>
      <c r="M158" s="15">
        <v>-29</v>
      </c>
      <c r="N158" s="9">
        <f t="shared" si="6"/>
        <v>1</v>
      </c>
      <c r="O158" s="14">
        <f t="shared" si="7"/>
        <v>-3656900</v>
      </c>
      <c r="P158" s="14">
        <f t="shared" si="8"/>
        <v>126100</v>
      </c>
    </row>
    <row r="159" spans="1:16" x14ac:dyDescent="0.25">
      <c r="A159" s="15" t="s">
        <v>13</v>
      </c>
      <c r="B159" s="15" t="s">
        <v>198</v>
      </c>
      <c r="C159" s="15" t="s">
        <v>223</v>
      </c>
      <c r="D159" s="22">
        <v>1931430498</v>
      </c>
      <c r="E159" s="23">
        <v>45175</v>
      </c>
      <c r="F159" s="23">
        <v>45175</v>
      </c>
      <c r="G159" s="15">
        <v>10392871236</v>
      </c>
      <c r="H159" s="22">
        <v>1</v>
      </c>
      <c r="I159" s="24">
        <v>32428.49</v>
      </c>
      <c r="J159" s="23">
        <v>45205</v>
      </c>
      <c r="K159" s="24">
        <v>26580.73</v>
      </c>
      <c r="L159" s="23">
        <v>45183</v>
      </c>
      <c r="M159" s="15">
        <v>-22</v>
      </c>
      <c r="N159" s="9">
        <f t="shared" si="6"/>
        <v>8</v>
      </c>
      <c r="O159" s="14">
        <f t="shared" si="7"/>
        <v>-584776.05999999994</v>
      </c>
      <c r="P159" s="14">
        <f t="shared" si="8"/>
        <v>212645.84</v>
      </c>
    </row>
    <row r="160" spans="1:16" x14ac:dyDescent="0.25">
      <c r="A160" s="15" t="s">
        <v>13</v>
      </c>
      <c r="B160" s="15" t="s">
        <v>198</v>
      </c>
      <c r="C160" s="15" t="s">
        <v>224</v>
      </c>
      <c r="D160" s="22">
        <v>5488760488</v>
      </c>
      <c r="E160" s="23">
        <v>45182</v>
      </c>
      <c r="F160" s="23">
        <v>45182</v>
      </c>
      <c r="G160" s="15">
        <v>10446581429</v>
      </c>
      <c r="H160" s="22" t="s">
        <v>225</v>
      </c>
      <c r="I160" s="24">
        <v>5773.04</v>
      </c>
      <c r="J160" s="23">
        <v>45212</v>
      </c>
      <c r="K160" s="24">
        <v>4732</v>
      </c>
      <c r="L160" s="23">
        <v>45197</v>
      </c>
      <c r="M160" s="15">
        <v>-15</v>
      </c>
      <c r="N160" s="9">
        <f t="shared" si="6"/>
        <v>15</v>
      </c>
      <c r="O160" s="14">
        <f t="shared" si="7"/>
        <v>-70980</v>
      </c>
      <c r="P160" s="14">
        <f t="shared" si="8"/>
        <v>70980</v>
      </c>
    </row>
    <row r="161" spans="1:16" x14ac:dyDescent="0.25">
      <c r="A161" s="15" t="s">
        <v>13</v>
      </c>
      <c r="B161" s="15" t="s">
        <v>198</v>
      </c>
      <c r="C161" s="15" t="s">
        <v>224</v>
      </c>
      <c r="D161" s="22">
        <v>5488760488</v>
      </c>
      <c r="E161" s="23">
        <v>45182</v>
      </c>
      <c r="F161" s="23">
        <v>45182</v>
      </c>
      <c r="G161" s="15">
        <v>10446763828</v>
      </c>
      <c r="H161" s="22" t="s">
        <v>226</v>
      </c>
      <c r="I161" s="24">
        <v>1903.2</v>
      </c>
      <c r="J161" s="23">
        <v>45212</v>
      </c>
      <c r="K161" s="24">
        <v>1560</v>
      </c>
      <c r="L161" s="23">
        <v>45197</v>
      </c>
      <c r="M161" s="15">
        <v>-15</v>
      </c>
      <c r="N161" s="9">
        <f t="shared" si="6"/>
        <v>15</v>
      </c>
      <c r="O161" s="14">
        <f t="shared" si="7"/>
        <v>-23400</v>
      </c>
      <c r="P161" s="14">
        <f t="shared" si="8"/>
        <v>23400</v>
      </c>
    </row>
    <row r="162" spans="1:16" x14ac:dyDescent="0.25">
      <c r="A162" s="15" t="s">
        <v>13</v>
      </c>
      <c r="B162" s="15" t="s">
        <v>198</v>
      </c>
      <c r="C162" s="15" t="s">
        <v>227</v>
      </c>
      <c r="D162" s="22">
        <v>4306390263</v>
      </c>
      <c r="E162" s="23">
        <v>45184</v>
      </c>
      <c r="F162" s="23">
        <v>45184</v>
      </c>
      <c r="G162" s="15">
        <v>10462529908</v>
      </c>
      <c r="H162" s="22">
        <v>210</v>
      </c>
      <c r="I162" s="24">
        <v>48873.68</v>
      </c>
      <c r="J162" s="23">
        <v>45230</v>
      </c>
      <c r="K162" s="24">
        <v>40060.39</v>
      </c>
      <c r="L162" s="23">
        <v>45195</v>
      </c>
      <c r="M162" s="15">
        <v>-35</v>
      </c>
      <c r="N162" s="9">
        <f t="shared" si="6"/>
        <v>11</v>
      </c>
      <c r="O162" s="14">
        <f t="shared" si="7"/>
        <v>-1402113.65</v>
      </c>
      <c r="P162" s="14">
        <f t="shared" si="8"/>
        <v>440664.29</v>
      </c>
    </row>
    <row r="163" spans="1:16" x14ac:dyDescent="0.25">
      <c r="A163" s="15" t="s">
        <v>13</v>
      </c>
      <c r="B163" s="15" t="s">
        <v>228</v>
      </c>
      <c r="C163" s="15" t="s">
        <v>229</v>
      </c>
      <c r="D163" s="22">
        <v>1095390496</v>
      </c>
      <c r="E163" s="23">
        <v>45160</v>
      </c>
      <c r="F163" s="23">
        <v>45160</v>
      </c>
      <c r="G163" s="15">
        <v>10307281210</v>
      </c>
      <c r="H163" s="22" t="s">
        <v>93</v>
      </c>
      <c r="I163" s="24">
        <v>7405.4</v>
      </c>
      <c r="J163" s="23">
        <v>45199</v>
      </c>
      <c r="K163" s="24">
        <v>6070</v>
      </c>
      <c r="L163" s="23">
        <v>45169</v>
      </c>
      <c r="M163" s="15">
        <v>-30</v>
      </c>
      <c r="N163" s="9">
        <f t="shared" si="6"/>
        <v>9</v>
      </c>
      <c r="O163" s="14">
        <f t="shared" si="7"/>
        <v>-182100</v>
      </c>
      <c r="P163" s="14">
        <f t="shared" si="8"/>
        <v>54630</v>
      </c>
    </row>
    <row r="164" spans="1:16" x14ac:dyDescent="0.25">
      <c r="A164" s="15" t="s">
        <v>13</v>
      </c>
      <c r="B164" s="15" t="s">
        <v>228</v>
      </c>
      <c r="C164" s="15" t="s">
        <v>230</v>
      </c>
      <c r="D164" s="22" t="s">
        <v>231</v>
      </c>
      <c r="E164" s="23">
        <v>45175</v>
      </c>
      <c r="F164" s="23">
        <v>45175</v>
      </c>
      <c r="G164" s="15">
        <v>10391881905</v>
      </c>
      <c r="H164" s="22">
        <v>210</v>
      </c>
      <c r="I164" s="24">
        <v>531.37</v>
      </c>
      <c r="J164" s="23">
        <v>45205</v>
      </c>
      <c r="K164" s="24">
        <v>435.55</v>
      </c>
      <c r="L164" s="23">
        <v>45183</v>
      </c>
      <c r="M164" s="15">
        <v>-22</v>
      </c>
      <c r="N164" s="9">
        <f t="shared" si="6"/>
        <v>8</v>
      </c>
      <c r="O164" s="14">
        <f t="shared" si="7"/>
        <v>-9582.1</v>
      </c>
      <c r="P164" s="14">
        <f t="shared" si="8"/>
        <v>3484.4</v>
      </c>
    </row>
    <row r="165" spans="1:16" x14ac:dyDescent="0.25">
      <c r="A165" s="15" t="s">
        <v>13</v>
      </c>
      <c r="B165" s="15" t="s">
        <v>228</v>
      </c>
      <c r="C165" s="15" t="s">
        <v>174</v>
      </c>
      <c r="D165" s="22">
        <v>3509620484</v>
      </c>
      <c r="E165" s="23">
        <v>45176</v>
      </c>
      <c r="F165" s="23">
        <v>45176</v>
      </c>
      <c r="G165" s="15">
        <v>10392105151</v>
      </c>
      <c r="H165" s="22">
        <v>8679</v>
      </c>
      <c r="I165" s="24">
        <v>363.82</v>
      </c>
      <c r="J165" s="23">
        <v>45206</v>
      </c>
      <c r="K165" s="24">
        <v>298.20999999999998</v>
      </c>
      <c r="L165" s="23">
        <v>45183</v>
      </c>
      <c r="M165" s="15">
        <v>-23</v>
      </c>
      <c r="N165" s="9">
        <f t="shared" si="6"/>
        <v>7</v>
      </c>
      <c r="O165" s="14">
        <f t="shared" si="7"/>
        <v>-6858.83</v>
      </c>
      <c r="P165" s="14">
        <f t="shared" si="8"/>
        <v>2087.4699999999998</v>
      </c>
    </row>
    <row r="166" spans="1:16" x14ac:dyDescent="0.25">
      <c r="A166" s="15" t="s">
        <v>13</v>
      </c>
      <c r="B166" s="15" t="s">
        <v>232</v>
      </c>
      <c r="C166" s="15" t="s">
        <v>35</v>
      </c>
      <c r="D166" s="22">
        <v>1334410493</v>
      </c>
      <c r="E166" s="23">
        <v>45099</v>
      </c>
      <c r="F166" s="23">
        <v>45099</v>
      </c>
      <c r="G166" s="15">
        <v>9905224068</v>
      </c>
      <c r="H166" s="22">
        <v>24</v>
      </c>
      <c r="I166" s="24">
        <v>15084.39</v>
      </c>
      <c r="J166" s="23">
        <v>45159</v>
      </c>
      <c r="K166" s="24">
        <v>12364.25</v>
      </c>
      <c r="L166" s="23">
        <v>45118</v>
      </c>
      <c r="M166" s="15">
        <v>-41</v>
      </c>
      <c r="N166" s="9">
        <f t="shared" si="6"/>
        <v>19</v>
      </c>
      <c r="O166" s="14">
        <f t="shared" si="7"/>
        <v>-506934.25</v>
      </c>
      <c r="P166" s="14">
        <f t="shared" si="8"/>
        <v>234920.75</v>
      </c>
    </row>
    <row r="167" spans="1:16" x14ac:dyDescent="0.25">
      <c r="A167" s="15" t="s">
        <v>13</v>
      </c>
      <c r="B167" s="15" t="s">
        <v>232</v>
      </c>
      <c r="C167" s="15" t="s">
        <v>233</v>
      </c>
      <c r="D167" s="22" t="s">
        <v>234</v>
      </c>
      <c r="E167" s="23">
        <v>45100</v>
      </c>
      <c r="F167" s="23">
        <v>45100</v>
      </c>
      <c r="G167" s="15">
        <v>9912647472</v>
      </c>
      <c r="H167" s="22" t="s">
        <v>235</v>
      </c>
      <c r="I167" s="24">
        <v>850.4</v>
      </c>
      <c r="J167" s="23">
        <v>45130</v>
      </c>
      <c r="K167" s="24">
        <v>773.09</v>
      </c>
      <c r="L167" s="23">
        <v>45117</v>
      </c>
      <c r="M167" s="15">
        <v>-13</v>
      </c>
      <c r="N167" s="9">
        <f t="shared" si="6"/>
        <v>17</v>
      </c>
      <c r="O167" s="14">
        <f t="shared" si="7"/>
        <v>-10050.17</v>
      </c>
      <c r="P167" s="14">
        <f t="shared" si="8"/>
        <v>13142.53</v>
      </c>
    </row>
    <row r="168" spans="1:16" x14ac:dyDescent="0.25">
      <c r="A168" s="15" t="s">
        <v>13</v>
      </c>
      <c r="B168" s="15" t="s">
        <v>232</v>
      </c>
      <c r="C168" s="15" t="s">
        <v>233</v>
      </c>
      <c r="D168" s="22" t="s">
        <v>234</v>
      </c>
      <c r="E168" s="23">
        <v>45100</v>
      </c>
      <c r="F168" s="23">
        <v>45100</v>
      </c>
      <c r="G168" s="15">
        <v>9912659920</v>
      </c>
      <c r="H168" s="22" t="s">
        <v>236</v>
      </c>
      <c r="I168" s="24">
        <v>18700</v>
      </c>
      <c r="J168" s="23">
        <v>45130</v>
      </c>
      <c r="K168" s="24">
        <v>17000</v>
      </c>
      <c r="L168" s="23">
        <v>45117</v>
      </c>
      <c r="M168" s="15">
        <v>-13</v>
      </c>
      <c r="N168" s="9">
        <f t="shared" si="6"/>
        <v>17</v>
      </c>
      <c r="O168" s="14">
        <f t="shared" si="7"/>
        <v>-221000</v>
      </c>
      <c r="P168" s="14">
        <f t="shared" si="8"/>
        <v>289000</v>
      </c>
    </row>
    <row r="169" spans="1:16" x14ac:dyDescent="0.25">
      <c r="A169" s="15" t="s">
        <v>13</v>
      </c>
      <c r="B169" s="15" t="s">
        <v>232</v>
      </c>
      <c r="C169" s="15" t="s">
        <v>237</v>
      </c>
      <c r="D169" s="22">
        <v>1629840495</v>
      </c>
      <c r="E169" s="23">
        <v>45103</v>
      </c>
      <c r="F169" s="23">
        <v>45103</v>
      </c>
      <c r="G169" s="15">
        <v>9922025641</v>
      </c>
      <c r="H169" s="22">
        <v>121</v>
      </c>
      <c r="I169" s="24">
        <v>935</v>
      </c>
      <c r="J169" s="23">
        <v>45133</v>
      </c>
      <c r="K169" s="24">
        <v>850</v>
      </c>
      <c r="L169" s="23">
        <v>45118</v>
      </c>
      <c r="M169" s="15">
        <v>-15</v>
      </c>
      <c r="N169" s="9">
        <f t="shared" si="6"/>
        <v>15</v>
      </c>
      <c r="O169" s="14">
        <f t="shared" si="7"/>
        <v>-12750</v>
      </c>
      <c r="P169" s="14">
        <f t="shared" si="8"/>
        <v>12750</v>
      </c>
    </row>
    <row r="170" spans="1:16" x14ac:dyDescent="0.25">
      <c r="A170" s="15" t="s">
        <v>13</v>
      </c>
      <c r="B170" s="15" t="s">
        <v>232</v>
      </c>
      <c r="C170" s="15" t="s">
        <v>238</v>
      </c>
      <c r="D170" s="22">
        <v>8261650587</v>
      </c>
      <c r="E170" s="23">
        <v>45107</v>
      </c>
      <c r="F170" s="23">
        <v>45107</v>
      </c>
      <c r="G170" s="15">
        <v>9951537533</v>
      </c>
      <c r="H170" s="22">
        <v>11</v>
      </c>
      <c r="I170" s="24">
        <v>3900</v>
      </c>
      <c r="J170" s="23">
        <v>45137</v>
      </c>
      <c r="K170" s="24">
        <v>3196.72</v>
      </c>
      <c r="L170" s="23">
        <v>45118</v>
      </c>
      <c r="M170" s="15">
        <v>-19</v>
      </c>
      <c r="N170" s="9">
        <f t="shared" si="6"/>
        <v>11</v>
      </c>
      <c r="O170" s="14">
        <f t="shared" si="7"/>
        <v>-60737.679999999993</v>
      </c>
      <c r="P170" s="14">
        <f t="shared" si="8"/>
        <v>35163.919999999998</v>
      </c>
    </row>
    <row r="171" spans="1:16" x14ac:dyDescent="0.25">
      <c r="A171" s="15" t="s">
        <v>13</v>
      </c>
      <c r="B171" s="15" t="s">
        <v>232</v>
      </c>
      <c r="C171" s="15" t="s">
        <v>239</v>
      </c>
      <c r="D171" s="22" t="s">
        <v>240</v>
      </c>
      <c r="E171" s="23">
        <v>45111</v>
      </c>
      <c r="F171" s="23">
        <v>45111</v>
      </c>
      <c r="G171" s="15">
        <v>9974674788</v>
      </c>
      <c r="H171" s="22">
        <v>55</v>
      </c>
      <c r="I171" s="24">
        <v>2074</v>
      </c>
      <c r="J171" s="23">
        <v>45171</v>
      </c>
      <c r="K171" s="24">
        <v>1700</v>
      </c>
      <c r="L171" s="23">
        <v>45118</v>
      </c>
      <c r="M171" s="15">
        <v>-53</v>
      </c>
      <c r="N171" s="9">
        <f t="shared" si="6"/>
        <v>7</v>
      </c>
      <c r="O171" s="14">
        <f t="shared" si="7"/>
        <v>-90100</v>
      </c>
      <c r="P171" s="14">
        <f t="shared" si="8"/>
        <v>11900</v>
      </c>
    </row>
    <row r="172" spans="1:16" x14ac:dyDescent="0.25">
      <c r="A172" s="15" t="s">
        <v>13</v>
      </c>
      <c r="B172" s="15" t="s">
        <v>232</v>
      </c>
      <c r="C172" s="15" t="s">
        <v>238</v>
      </c>
      <c r="D172" s="22">
        <v>8261650587</v>
      </c>
      <c r="E172" s="23">
        <v>45122</v>
      </c>
      <c r="F172" s="23">
        <v>45122</v>
      </c>
      <c r="G172" s="15">
        <v>10050808996</v>
      </c>
      <c r="H172" s="22">
        <v>12</v>
      </c>
      <c r="I172" s="24">
        <v>1914.94</v>
      </c>
      <c r="J172" s="23">
        <v>45152</v>
      </c>
      <c r="K172" s="24">
        <v>1569.62</v>
      </c>
      <c r="L172" s="23">
        <v>45128</v>
      </c>
      <c r="M172" s="15">
        <v>-24</v>
      </c>
      <c r="N172" s="9">
        <f t="shared" si="6"/>
        <v>6</v>
      </c>
      <c r="O172" s="14">
        <f t="shared" si="7"/>
        <v>-37670.879999999997</v>
      </c>
      <c r="P172" s="14">
        <f t="shared" si="8"/>
        <v>9417.7199999999993</v>
      </c>
    </row>
    <row r="173" spans="1:16" x14ac:dyDescent="0.25">
      <c r="A173" s="15" t="s">
        <v>13</v>
      </c>
      <c r="B173" s="15" t="s">
        <v>232</v>
      </c>
      <c r="C173" s="15" t="s">
        <v>241</v>
      </c>
      <c r="D173" s="22">
        <v>2176491203</v>
      </c>
      <c r="E173" s="23">
        <v>45123</v>
      </c>
      <c r="F173" s="23">
        <v>45123</v>
      </c>
      <c r="G173" s="15">
        <v>10059596886</v>
      </c>
      <c r="H173" s="22" t="s">
        <v>242</v>
      </c>
      <c r="I173" s="24">
        <v>9150</v>
      </c>
      <c r="J173" s="23">
        <v>45169</v>
      </c>
      <c r="K173" s="24">
        <v>7500</v>
      </c>
      <c r="L173" s="23">
        <v>45128</v>
      </c>
      <c r="M173" s="15">
        <v>-41</v>
      </c>
      <c r="N173" s="9">
        <f t="shared" si="6"/>
        <v>5</v>
      </c>
      <c r="O173" s="14">
        <f t="shared" si="7"/>
        <v>-307500</v>
      </c>
      <c r="P173" s="14">
        <f t="shared" si="8"/>
        <v>37500</v>
      </c>
    </row>
    <row r="174" spans="1:16" x14ac:dyDescent="0.25">
      <c r="A174" s="15" t="s">
        <v>13</v>
      </c>
      <c r="B174" s="15" t="s">
        <v>232</v>
      </c>
      <c r="C174" s="15" t="s">
        <v>35</v>
      </c>
      <c r="D174" s="22">
        <v>1334410493</v>
      </c>
      <c r="E174" s="23">
        <v>45123</v>
      </c>
      <c r="F174" s="23">
        <v>45123</v>
      </c>
      <c r="G174" s="15">
        <v>10068018746</v>
      </c>
      <c r="H174" s="22">
        <v>27</v>
      </c>
      <c r="I174" s="24">
        <v>5218.5</v>
      </c>
      <c r="J174" s="23">
        <v>45183</v>
      </c>
      <c r="K174" s="24">
        <v>4277.46</v>
      </c>
      <c r="L174" s="23">
        <v>45138</v>
      </c>
      <c r="M174" s="15">
        <v>-45</v>
      </c>
      <c r="N174" s="9">
        <f t="shared" si="6"/>
        <v>15</v>
      </c>
      <c r="O174" s="14">
        <f t="shared" si="7"/>
        <v>-192485.7</v>
      </c>
      <c r="P174" s="14">
        <f t="shared" si="8"/>
        <v>64161.9</v>
      </c>
    </row>
    <row r="175" spans="1:16" x14ac:dyDescent="0.25">
      <c r="A175" s="15" t="s">
        <v>13</v>
      </c>
      <c r="B175" s="15" t="s">
        <v>232</v>
      </c>
      <c r="C175" s="15" t="s">
        <v>237</v>
      </c>
      <c r="D175" s="22">
        <v>1629840495</v>
      </c>
      <c r="E175" s="23">
        <v>45126</v>
      </c>
      <c r="F175" s="23">
        <v>45126</v>
      </c>
      <c r="G175" s="15">
        <v>10097855703</v>
      </c>
      <c r="H175" s="22">
        <v>153</v>
      </c>
      <c r="I175" s="24">
        <v>935</v>
      </c>
      <c r="J175" s="23">
        <v>45156</v>
      </c>
      <c r="K175" s="24">
        <v>850</v>
      </c>
      <c r="L175" s="23">
        <v>45138</v>
      </c>
      <c r="M175" s="15">
        <v>-18</v>
      </c>
      <c r="N175" s="9">
        <f t="shared" si="6"/>
        <v>12</v>
      </c>
      <c r="O175" s="14">
        <f t="shared" si="7"/>
        <v>-15300</v>
      </c>
      <c r="P175" s="14">
        <f t="shared" si="8"/>
        <v>10200</v>
      </c>
    </row>
    <row r="176" spans="1:16" x14ac:dyDescent="0.25">
      <c r="A176" s="15" t="s">
        <v>13</v>
      </c>
      <c r="B176" s="15" t="s">
        <v>232</v>
      </c>
      <c r="C176" s="15" t="s">
        <v>243</v>
      </c>
      <c r="D176" s="22">
        <v>1588840494</v>
      </c>
      <c r="E176" s="23">
        <v>45133</v>
      </c>
      <c r="F176" s="23">
        <v>45133</v>
      </c>
      <c r="G176" s="15">
        <v>10135207257</v>
      </c>
      <c r="H176" s="22" t="s">
        <v>69</v>
      </c>
      <c r="I176" s="24">
        <v>96408.61</v>
      </c>
      <c r="J176" s="23">
        <v>45163</v>
      </c>
      <c r="K176" s="24">
        <v>79023.45</v>
      </c>
      <c r="L176" s="23">
        <v>45138</v>
      </c>
      <c r="M176" s="15">
        <v>-25</v>
      </c>
      <c r="N176" s="9">
        <f t="shared" si="6"/>
        <v>5</v>
      </c>
      <c r="O176" s="14">
        <f t="shared" si="7"/>
        <v>-1975586.25</v>
      </c>
      <c r="P176" s="14">
        <f t="shared" si="8"/>
        <v>395117.25</v>
      </c>
    </row>
    <row r="177" spans="1:16" x14ac:dyDescent="0.25">
      <c r="A177" s="15" t="s">
        <v>13</v>
      </c>
      <c r="B177" s="15" t="s">
        <v>232</v>
      </c>
      <c r="C177" s="15" t="s">
        <v>244</v>
      </c>
      <c r="D177" s="22">
        <v>2028350490</v>
      </c>
      <c r="E177" s="23">
        <v>45148</v>
      </c>
      <c r="F177" s="23">
        <v>45148</v>
      </c>
      <c r="G177" s="15">
        <v>10246327818</v>
      </c>
      <c r="H177" s="22" t="s">
        <v>245</v>
      </c>
      <c r="I177" s="24">
        <v>18700</v>
      </c>
      <c r="J177" s="23">
        <v>45199</v>
      </c>
      <c r="K177" s="24">
        <v>17000</v>
      </c>
      <c r="L177" s="23">
        <v>45149</v>
      </c>
      <c r="M177" s="15">
        <v>-50</v>
      </c>
      <c r="N177" s="9">
        <f t="shared" si="6"/>
        <v>1</v>
      </c>
      <c r="O177" s="14">
        <f t="shared" si="7"/>
        <v>-850000</v>
      </c>
      <c r="P177" s="14">
        <f t="shared" si="8"/>
        <v>17000</v>
      </c>
    </row>
    <row r="178" spans="1:16" x14ac:dyDescent="0.25">
      <c r="A178" s="15" t="s">
        <v>13</v>
      </c>
      <c r="B178" s="15" t="s">
        <v>232</v>
      </c>
      <c r="C178" s="15" t="s">
        <v>246</v>
      </c>
      <c r="D178" s="22" t="s">
        <v>247</v>
      </c>
      <c r="E178" s="23">
        <v>45150</v>
      </c>
      <c r="F178" s="23">
        <v>45150</v>
      </c>
      <c r="G178" s="15">
        <v>10258312041</v>
      </c>
      <c r="H178" s="22" t="s">
        <v>248</v>
      </c>
      <c r="I178" s="24">
        <v>1000</v>
      </c>
      <c r="J178" s="23">
        <v>45180</v>
      </c>
      <c r="K178" s="24">
        <v>1000</v>
      </c>
      <c r="L178" s="23">
        <v>45169</v>
      </c>
      <c r="M178" s="15">
        <v>-11</v>
      </c>
      <c r="N178" s="9">
        <f t="shared" si="6"/>
        <v>19</v>
      </c>
      <c r="O178" s="14">
        <f t="shared" si="7"/>
        <v>-11000</v>
      </c>
      <c r="P178" s="14">
        <f t="shared" si="8"/>
        <v>19000</v>
      </c>
    </row>
    <row r="179" spans="1:16" x14ac:dyDescent="0.25">
      <c r="A179" s="15" t="s">
        <v>13</v>
      </c>
      <c r="B179" s="15" t="s">
        <v>232</v>
      </c>
      <c r="C179" s="15" t="s">
        <v>249</v>
      </c>
      <c r="D179" s="22">
        <v>13339561006</v>
      </c>
      <c r="E179" s="23">
        <v>45160</v>
      </c>
      <c r="F179" s="23">
        <v>45160</v>
      </c>
      <c r="G179" s="15">
        <v>10306226930</v>
      </c>
      <c r="H179" s="22">
        <v>20</v>
      </c>
      <c r="I179" s="24">
        <v>4831.2</v>
      </c>
      <c r="J179" s="23">
        <v>45190</v>
      </c>
      <c r="K179" s="24">
        <v>3960</v>
      </c>
      <c r="L179" s="23">
        <v>45162</v>
      </c>
      <c r="M179" s="15">
        <v>-28</v>
      </c>
      <c r="N179" s="9">
        <f t="shared" si="6"/>
        <v>2</v>
      </c>
      <c r="O179" s="14">
        <f t="shared" si="7"/>
        <v>-110880</v>
      </c>
      <c r="P179" s="14">
        <f t="shared" si="8"/>
        <v>7920</v>
      </c>
    </row>
    <row r="180" spans="1:16" x14ac:dyDescent="0.25">
      <c r="A180" s="15" t="s">
        <v>13</v>
      </c>
      <c r="B180" s="15" t="s">
        <v>232</v>
      </c>
      <c r="C180" s="15" t="s">
        <v>35</v>
      </c>
      <c r="D180" s="22">
        <v>1334410493</v>
      </c>
      <c r="E180" s="23">
        <v>45171</v>
      </c>
      <c r="F180" s="23">
        <v>45171</v>
      </c>
      <c r="G180" s="15">
        <v>10361512287</v>
      </c>
      <c r="H180" s="22">
        <v>34</v>
      </c>
      <c r="I180" s="24">
        <v>4987.18</v>
      </c>
      <c r="J180" s="23">
        <v>45201</v>
      </c>
      <c r="K180" s="24">
        <v>4087.85</v>
      </c>
      <c r="L180" s="23">
        <v>45198</v>
      </c>
      <c r="M180" s="15">
        <v>-3</v>
      </c>
      <c r="N180" s="9">
        <f t="shared" si="6"/>
        <v>27</v>
      </c>
      <c r="O180" s="14">
        <f t="shared" si="7"/>
        <v>-12263.55</v>
      </c>
      <c r="P180" s="14">
        <f t="shared" si="8"/>
        <v>110371.95</v>
      </c>
    </row>
    <row r="181" spans="1:16" x14ac:dyDescent="0.25">
      <c r="A181" s="15" t="s">
        <v>13</v>
      </c>
      <c r="B181" s="15" t="s">
        <v>232</v>
      </c>
      <c r="C181" s="15" t="s">
        <v>244</v>
      </c>
      <c r="D181" s="22">
        <v>2028350490</v>
      </c>
      <c r="E181" s="23">
        <v>45170</v>
      </c>
      <c r="F181" s="23">
        <v>45170</v>
      </c>
      <c r="G181" s="15">
        <v>10362118627</v>
      </c>
      <c r="H181" s="22" t="s">
        <v>250</v>
      </c>
      <c r="I181" s="24">
        <v>9350</v>
      </c>
      <c r="J181" s="23">
        <v>45230</v>
      </c>
      <c r="K181" s="24">
        <v>8500</v>
      </c>
      <c r="L181" s="23">
        <v>45175</v>
      </c>
      <c r="M181" s="15">
        <v>-55</v>
      </c>
      <c r="N181" s="9">
        <f t="shared" si="6"/>
        <v>5</v>
      </c>
      <c r="O181" s="14">
        <f t="shared" si="7"/>
        <v>-467500</v>
      </c>
      <c r="P181" s="14">
        <f t="shared" si="8"/>
        <v>42500</v>
      </c>
    </row>
    <row r="182" spans="1:16" x14ac:dyDescent="0.25">
      <c r="A182" s="15" t="s">
        <v>13</v>
      </c>
      <c r="B182" s="15" t="s">
        <v>232</v>
      </c>
      <c r="C182" s="15" t="s">
        <v>251</v>
      </c>
      <c r="D182" s="22" t="s">
        <v>252</v>
      </c>
      <c r="E182" s="23">
        <v>45174</v>
      </c>
      <c r="F182" s="23">
        <v>45174</v>
      </c>
      <c r="G182" s="15">
        <v>10385380129</v>
      </c>
      <c r="H182" s="22" t="s">
        <v>253</v>
      </c>
      <c r="I182" s="24">
        <v>77000</v>
      </c>
      <c r="J182" s="23">
        <v>45204</v>
      </c>
      <c r="K182" s="24">
        <v>70000</v>
      </c>
      <c r="L182" s="23">
        <v>45187</v>
      </c>
      <c r="M182" s="15">
        <v>-17</v>
      </c>
      <c r="N182" s="9">
        <f t="shared" si="6"/>
        <v>13</v>
      </c>
      <c r="O182" s="14">
        <f t="shared" si="7"/>
        <v>-1190000</v>
      </c>
      <c r="P182" s="14">
        <f t="shared" si="8"/>
        <v>910000</v>
      </c>
    </row>
    <row r="183" spans="1:16" x14ac:dyDescent="0.25">
      <c r="A183" s="15" t="s">
        <v>13</v>
      </c>
      <c r="B183" s="15" t="s">
        <v>254</v>
      </c>
      <c r="C183" s="15" t="s">
        <v>255</v>
      </c>
      <c r="D183" s="22">
        <v>1177760491</v>
      </c>
      <c r="E183" s="23">
        <v>45052</v>
      </c>
      <c r="F183" s="23">
        <v>45052</v>
      </c>
      <c r="G183" s="15">
        <v>9572549074</v>
      </c>
      <c r="H183" s="22" t="s">
        <v>256</v>
      </c>
      <c r="I183" s="24">
        <v>32266.04</v>
      </c>
      <c r="J183" s="23">
        <v>45082</v>
      </c>
      <c r="K183" s="24">
        <v>29332.76</v>
      </c>
      <c r="L183" s="23">
        <v>45173</v>
      </c>
      <c r="M183" s="15">
        <v>91</v>
      </c>
      <c r="N183" s="9">
        <f t="shared" si="6"/>
        <v>121</v>
      </c>
      <c r="O183" s="14">
        <f t="shared" si="7"/>
        <v>2669281.1599999997</v>
      </c>
      <c r="P183" s="14">
        <f t="shared" si="8"/>
        <v>3549263.96</v>
      </c>
    </row>
    <row r="184" spans="1:16" x14ac:dyDescent="0.25">
      <c r="A184" s="15" t="s">
        <v>13</v>
      </c>
      <c r="B184" s="15" t="s">
        <v>254</v>
      </c>
      <c r="C184" s="15" t="s">
        <v>257</v>
      </c>
      <c r="D184" s="22">
        <v>2298700010</v>
      </c>
      <c r="E184" s="23">
        <v>45086</v>
      </c>
      <c r="F184" s="23">
        <v>45086</v>
      </c>
      <c r="G184" s="15">
        <v>9806859737</v>
      </c>
      <c r="H184" s="22" t="s">
        <v>258</v>
      </c>
      <c r="I184" s="24">
        <v>1731.02</v>
      </c>
      <c r="J184" s="23">
        <v>45146</v>
      </c>
      <c r="K184" s="24">
        <v>1418.87</v>
      </c>
      <c r="L184" s="23">
        <v>45110</v>
      </c>
      <c r="M184" s="15">
        <v>-36</v>
      </c>
      <c r="N184" s="9">
        <f t="shared" si="6"/>
        <v>24</v>
      </c>
      <c r="O184" s="14">
        <f t="shared" si="7"/>
        <v>-51079.319999999992</v>
      </c>
      <c r="P184" s="14">
        <f t="shared" si="8"/>
        <v>34052.879999999997</v>
      </c>
    </row>
    <row r="185" spans="1:16" x14ac:dyDescent="0.25">
      <c r="A185" s="15" t="s">
        <v>13</v>
      </c>
      <c r="B185" s="15" t="s">
        <v>254</v>
      </c>
      <c r="C185" s="15" t="s">
        <v>257</v>
      </c>
      <c r="D185" s="22">
        <v>2298700010</v>
      </c>
      <c r="E185" s="23">
        <v>45087</v>
      </c>
      <c r="F185" s="23">
        <v>45087</v>
      </c>
      <c r="G185" s="15">
        <v>9806859750</v>
      </c>
      <c r="H185" s="22" t="s">
        <v>259</v>
      </c>
      <c r="I185" s="24">
        <v>634.07000000000005</v>
      </c>
      <c r="J185" s="23">
        <v>45147</v>
      </c>
      <c r="K185" s="24">
        <v>519.26</v>
      </c>
      <c r="L185" s="23">
        <v>45112</v>
      </c>
      <c r="M185" s="15">
        <v>-35</v>
      </c>
      <c r="N185" s="9">
        <f t="shared" si="6"/>
        <v>25</v>
      </c>
      <c r="O185" s="14">
        <f t="shared" si="7"/>
        <v>-18174.099999999999</v>
      </c>
      <c r="P185" s="14">
        <f t="shared" si="8"/>
        <v>12981.5</v>
      </c>
    </row>
    <row r="186" spans="1:16" x14ac:dyDescent="0.25">
      <c r="A186" s="15" t="s">
        <v>13</v>
      </c>
      <c r="B186" s="15" t="s">
        <v>254</v>
      </c>
      <c r="C186" s="15" t="s">
        <v>257</v>
      </c>
      <c r="D186" s="22">
        <v>2298700010</v>
      </c>
      <c r="E186" s="23">
        <v>45087</v>
      </c>
      <c r="F186" s="23">
        <v>45087</v>
      </c>
      <c r="G186" s="15">
        <v>9806859785</v>
      </c>
      <c r="H186" s="22" t="s">
        <v>260</v>
      </c>
      <c r="I186" s="24">
        <v>750.87</v>
      </c>
      <c r="J186" s="23">
        <v>45147</v>
      </c>
      <c r="K186" s="24">
        <v>614.91</v>
      </c>
      <c r="L186" s="23">
        <v>45112</v>
      </c>
      <c r="M186" s="15">
        <v>-35</v>
      </c>
      <c r="N186" s="9">
        <f t="shared" si="6"/>
        <v>25</v>
      </c>
      <c r="O186" s="14">
        <f t="shared" si="7"/>
        <v>-21521.85</v>
      </c>
      <c r="P186" s="14">
        <f t="shared" si="8"/>
        <v>15372.75</v>
      </c>
    </row>
    <row r="187" spans="1:16" x14ac:dyDescent="0.25">
      <c r="A187" s="15" t="s">
        <v>13</v>
      </c>
      <c r="B187" s="15" t="s">
        <v>254</v>
      </c>
      <c r="C187" s="15" t="s">
        <v>257</v>
      </c>
      <c r="D187" s="22">
        <v>2298700010</v>
      </c>
      <c r="E187" s="23">
        <v>45087</v>
      </c>
      <c r="F187" s="23">
        <v>45087</v>
      </c>
      <c r="G187" s="15">
        <v>9806859788</v>
      </c>
      <c r="H187" s="22" t="s">
        <v>261</v>
      </c>
      <c r="I187" s="24">
        <v>750.87</v>
      </c>
      <c r="J187" s="23">
        <v>45147</v>
      </c>
      <c r="K187" s="24">
        <v>614.91</v>
      </c>
      <c r="L187" s="23">
        <v>45112</v>
      </c>
      <c r="M187" s="15">
        <v>-35</v>
      </c>
      <c r="N187" s="9">
        <f t="shared" si="6"/>
        <v>25</v>
      </c>
      <c r="O187" s="14">
        <f t="shared" si="7"/>
        <v>-21521.85</v>
      </c>
      <c r="P187" s="14">
        <f t="shared" si="8"/>
        <v>15372.75</v>
      </c>
    </row>
    <row r="188" spans="1:16" x14ac:dyDescent="0.25">
      <c r="A188" s="15" t="s">
        <v>13</v>
      </c>
      <c r="B188" s="15" t="s">
        <v>254</v>
      </c>
      <c r="C188" s="15" t="s">
        <v>257</v>
      </c>
      <c r="D188" s="22">
        <v>2298700010</v>
      </c>
      <c r="E188" s="23">
        <v>45086</v>
      </c>
      <c r="F188" s="23">
        <v>45086</v>
      </c>
      <c r="G188" s="15">
        <v>9806859828</v>
      </c>
      <c r="H188" s="22" t="s">
        <v>262</v>
      </c>
      <c r="I188" s="24">
        <v>750.87</v>
      </c>
      <c r="J188" s="23">
        <v>45146</v>
      </c>
      <c r="K188" s="24">
        <v>614.91</v>
      </c>
      <c r="L188" s="23">
        <v>45112</v>
      </c>
      <c r="M188" s="15">
        <v>-34</v>
      </c>
      <c r="N188" s="9">
        <f t="shared" si="6"/>
        <v>26</v>
      </c>
      <c r="O188" s="14">
        <f t="shared" si="7"/>
        <v>-20906.939999999999</v>
      </c>
      <c r="P188" s="14">
        <f t="shared" si="8"/>
        <v>15987.66</v>
      </c>
    </row>
    <row r="189" spans="1:16" x14ac:dyDescent="0.25">
      <c r="A189" s="15" t="s">
        <v>13</v>
      </c>
      <c r="B189" s="15" t="s">
        <v>254</v>
      </c>
      <c r="C189" s="15" t="s">
        <v>257</v>
      </c>
      <c r="D189" s="22">
        <v>2298700010</v>
      </c>
      <c r="E189" s="23">
        <v>45086</v>
      </c>
      <c r="F189" s="23">
        <v>45086</v>
      </c>
      <c r="G189" s="15">
        <v>9806859835</v>
      </c>
      <c r="H189" s="22" t="s">
        <v>263</v>
      </c>
      <c r="I189" s="24">
        <v>116.8</v>
      </c>
      <c r="J189" s="23">
        <v>45146</v>
      </c>
      <c r="K189" s="24">
        <v>95.65</v>
      </c>
      <c r="L189" s="23">
        <v>45112</v>
      </c>
      <c r="M189" s="15">
        <v>-34</v>
      </c>
      <c r="N189" s="9">
        <f t="shared" si="6"/>
        <v>26</v>
      </c>
      <c r="O189" s="14">
        <f t="shared" si="7"/>
        <v>-3252.1000000000004</v>
      </c>
      <c r="P189" s="14">
        <f t="shared" si="8"/>
        <v>2486.9</v>
      </c>
    </row>
    <row r="190" spans="1:16" x14ac:dyDescent="0.25">
      <c r="A190" s="15" t="s">
        <v>13</v>
      </c>
      <c r="B190" s="15" t="s">
        <v>254</v>
      </c>
      <c r="C190" s="15" t="s">
        <v>255</v>
      </c>
      <c r="D190" s="22">
        <v>1177760491</v>
      </c>
      <c r="E190" s="23">
        <v>45095</v>
      </c>
      <c r="F190" s="23">
        <v>45095</v>
      </c>
      <c r="G190" s="15">
        <v>9869359293</v>
      </c>
      <c r="H190" s="22" t="s">
        <v>264</v>
      </c>
      <c r="I190" s="24">
        <v>1559.01</v>
      </c>
      <c r="J190" s="23">
        <v>45141</v>
      </c>
      <c r="K190" s="24">
        <v>1414.46</v>
      </c>
      <c r="L190" s="23">
        <v>45110</v>
      </c>
      <c r="M190" s="15">
        <v>-31</v>
      </c>
      <c r="N190" s="9">
        <f t="shared" si="6"/>
        <v>15</v>
      </c>
      <c r="O190" s="14">
        <f t="shared" si="7"/>
        <v>-43848.26</v>
      </c>
      <c r="P190" s="14">
        <f t="shared" si="8"/>
        <v>21216.9</v>
      </c>
    </row>
    <row r="191" spans="1:16" x14ac:dyDescent="0.25">
      <c r="A191" s="15" t="s">
        <v>13</v>
      </c>
      <c r="B191" s="15" t="s">
        <v>254</v>
      </c>
      <c r="C191" s="15" t="s">
        <v>255</v>
      </c>
      <c r="D191" s="22">
        <v>1177760491</v>
      </c>
      <c r="E191" s="23">
        <v>45095</v>
      </c>
      <c r="F191" s="23">
        <v>45095</v>
      </c>
      <c r="G191" s="15">
        <v>9869380077</v>
      </c>
      <c r="H191" s="22" t="s">
        <v>265</v>
      </c>
      <c r="I191" s="24">
        <v>1784.52</v>
      </c>
      <c r="J191" s="23">
        <v>45141</v>
      </c>
      <c r="K191" s="24">
        <v>1622.26</v>
      </c>
      <c r="L191" s="23">
        <v>45110</v>
      </c>
      <c r="M191" s="15">
        <v>-31</v>
      </c>
      <c r="N191" s="9">
        <f t="shared" si="6"/>
        <v>15</v>
      </c>
      <c r="O191" s="14">
        <f t="shared" si="7"/>
        <v>-50290.06</v>
      </c>
      <c r="P191" s="14">
        <f t="shared" si="8"/>
        <v>24333.9</v>
      </c>
    </row>
    <row r="192" spans="1:16" x14ac:dyDescent="0.25">
      <c r="A192" s="15" t="s">
        <v>13</v>
      </c>
      <c r="B192" s="15" t="s">
        <v>254</v>
      </c>
      <c r="C192" s="15" t="s">
        <v>255</v>
      </c>
      <c r="D192" s="22">
        <v>1177760491</v>
      </c>
      <c r="E192" s="23">
        <v>45093</v>
      </c>
      <c r="F192" s="23">
        <v>45093</v>
      </c>
      <c r="G192" s="15">
        <v>9869387627</v>
      </c>
      <c r="H192" s="22" t="s">
        <v>266</v>
      </c>
      <c r="I192" s="24">
        <v>2291.8000000000002</v>
      </c>
      <c r="J192" s="23">
        <v>45141</v>
      </c>
      <c r="K192" s="24">
        <v>2080.5700000000002</v>
      </c>
      <c r="L192" s="23">
        <v>45110</v>
      </c>
      <c r="M192" s="15">
        <v>-31</v>
      </c>
      <c r="N192" s="9">
        <f t="shared" si="6"/>
        <v>17</v>
      </c>
      <c r="O192" s="14">
        <f t="shared" si="7"/>
        <v>-64497.670000000006</v>
      </c>
      <c r="P192" s="14">
        <f t="shared" si="8"/>
        <v>35369.69</v>
      </c>
    </row>
    <row r="193" spans="1:16" x14ac:dyDescent="0.25">
      <c r="A193" s="15" t="s">
        <v>13</v>
      </c>
      <c r="B193" s="15" t="s">
        <v>254</v>
      </c>
      <c r="C193" s="15" t="s">
        <v>255</v>
      </c>
      <c r="D193" s="22">
        <v>1177760491</v>
      </c>
      <c r="E193" s="23">
        <v>45095</v>
      </c>
      <c r="F193" s="23">
        <v>45095</v>
      </c>
      <c r="G193" s="15">
        <v>9869580584</v>
      </c>
      <c r="H193" s="22" t="s">
        <v>267</v>
      </c>
      <c r="I193" s="24">
        <v>1342.23</v>
      </c>
      <c r="J193" s="23">
        <v>45141</v>
      </c>
      <c r="K193" s="24">
        <v>1217.3499999999999</v>
      </c>
      <c r="L193" s="23">
        <v>45110</v>
      </c>
      <c r="M193" s="15">
        <v>-31</v>
      </c>
      <c r="N193" s="9">
        <f t="shared" si="6"/>
        <v>15</v>
      </c>
      <c r="O193" s="14">
        <f t="shared" si="7"/>
        <v>-37737.85</v>
      </c>
      <c r="P193" s="14">
        <f t="shared" si="8"/>
        <v>18260.25</v>
      </c>
    </row>
    <row r="194" spans="1:16" x14ac:dyDescent="0.25">
      <c r="A194" s="15" t="s">
        <v>13</v>
      </c>
      <c r="B194" s="15" t="s">
        <v>254</v>
      </c>
      <c r="C194" s="15" t="s">
        <v>255</v>
      </c>
      <c r="D194" s="22">
        <v>1177760491</v>
      </c>
      <c r="E194" s="23">
        <v>45094</v>
      </c>
      <c r="F194" s="23">
        <v>45094</v>
      </c>
      <c r="G194" s="15">
        <v>9869580741</v>
      </c>
      <c r="H194" s="22" t="s">
        <v>268</v>
      </c>
      <c r="I194" s="24">
        <v>1315.04</v>
      </c>
      <c r="J194" s="23">
        <v>45141</v>
      </c>
      <c r="K194" s="24">
        <v>1192.76</v>
      </c>
      <c r="L194" s="23">
        <v>45110</v>
      </c>
      <c r="M194" s="15">
        <v>-31</v>
      </c>
      <c r="N194" s="9">
        <f t="shared" si="6"/>
        <v>16</v>
      </c>
      <c r="O194" s="14">
        <f t="shared" si="7"/>
        <v>-36975.56</v>
      </c>
      <c r="P194" s="14">
        <f t="shared" si="8"/>
        <v>19084.16</v>
      </c>
    </row>
    <row r="195" spans="1:16" x14ac:dyDescent="0.25">
      <c r="A195" s="15" t="s">
        <v>13</v>
      </c>
      <c r="B195" s="15" t="s">
        <v>254</v>
      </c>
      <c r="C195" s="15" t="s">
        <v>255</v>
      </c>
      <c r="D195" s="22">
        <v>1177760491</v>
      </c>
      <c r="E195" s="23">
        <v>45094</v>
      </c>
      <c r="F195" s="23">
        <v>45094</v>
      </c>
      <c r="G195" s="15">
        <v>9869632748</v>
      </c>
      <c r="H195" s="22" t="s">
        <v>269</v>
      </c>
      <c r="I195" s="24">
        <v>479.79</v>
      </c>
      <c r="J195" s="23">
        <v>45141</v>
      </c>
      <c r="K195" s="24">
        <v>433.3</v>
      </c>
      <c r="L195" s="23">
        <v>45110</v>
      </c>
      <c r="M195" s="15">
        <v>-31</v>
      </c>
      <c r="N195" s="9">
        <f t="shared" ref="N195:N258" si="9">L195-F195</f>
        <v>16</v>
      </c>
      <c r="O195" s="14">
        <f t="shared" ref="O195:O258" si="10">K195*M195</f>
        <v>-13432.300000000001</v>
      </c>
      <c r="P195" s="14">
        <f t="shared" ref="P195:P258" si="11">K195*N195</f>
        <v>6932.8</v>
      </c>
    </row>
    <row r="196" spans="1:16" x14ac:dyDescent="0.25">
      <c r="A196" s="15" t="s">
        <v>13</v>
      </c>
      <c r="B196" s="15" t="s">
        <v>254</v>
      </c>
      <c r="C196" s="15" t="s">
        <v>255</v>
      </c>
      <c r="D196" s="22">
        <v>1177760491</v>
      </c>
      <c r="E196" s="23">
        <v>45094</v>
      </c>
      <c r="F196" s="23">
        <v>45094</v>
      </c>
      <c r="G196" s="15">
        <v>9869640544</v>
      </c>
      <c r="H196" s="22" t="s">
        <v>270</v>
      </c>
      <c r="I196" s="24">
        <v>63.33</v>
      </c>
      <c r="J196" s="23">
        <v>45141</v>
      </c>
      <c r="K196" s="24">
        <v>57.56</v>
      </c>
      <c r="L196" s="23">
        <v>45110</v>
      </c>
      <c r="M196" s="15">
        <v>-31</v>
      </c>
      <c r="N196" s="9">
        <f t="shared" si="9"/>
        <v>16</v>
      </c>
      <c r="O196" s="14">
        <f t="shared" si="10"/>
        <v>-1784.3600000000001</v>
      </c>
      <c r="P196" s="14">
        <f t="shared" si="11"/>
        <v>920.96</v>
      </c>
    </row>
    <row r="197" spans="1:16" x14ac:dyDescent="0.25">
      <c r="A197" s="15" t="s">
        <v>13</v>
      </c>
      <c r="B197" s="15" t="s">
        <v>254</v>
      </c>
      <c r="C197" s="15" t="s">
        <v>255</v>
      </c>
      <c r="D197" s="22">
        <v>1177760491</v>
      </c>
      <c r="E197" s="23">
        <v>45095</v>
      </c>
      <c r="F197" s="23">
        <v>45095</v>
      </c>
      <c r="G197" s="15">
        <v>9869640874</v>
      </c>
      <c r="H197" s="22" t="s">
        <v>271</v>
      </c>
      <c r="I197" s="24">
        <v>16096.72</v>
      </c>
      <c r="J197" s="23">
        <v>45141</v>
      </c>
      <c r="K197" s="24">
        <v>14629.44</v>
      </c>
      <c r="L197" s="23">
        <v>45110</v>
      </c>
      <c r="M197" s="15">
        <v>-31</v>
      </c>
      <c r="N197" s="9">
        <f t="shared" si="9"/>
        <v>15</v>
      </c>
      <c r="O197" s="14">
        <f t="shared" si="10"/>
        <v>-453512.64</v>
      </c>
      <c r="P197" s="14">
        <f t="shared" si="11"/>
        <v>219441.6</v>
      </c>
    </row>
    <row r="198" spans="1:16" x14ac:dyDescent="0.25">
      <c r="A198" s="15" t="s">
        <v>13</v>
      </c>
      <c r="B198" s="15" t="s">
        <v>254</v>
      </c>
      <c r="C198" s="15" t="s">
        <v>255</v>
      </c>
      <c r="D198" s="22">
        <v>1177760491</v>
      </c>
      <c r="E198" s="23">
        <v>45095</v>
      </c>
      <c r="F198" s="23">
        <v>45095</v>
      </c>
      <c r="G198" s="15">
        <v>9869818277</v>
      </c>
      <c r="H198" s="22" t="s">
        <v>272</v>
      </c>
      <c r="I198" s="24">
        <v>5580.83</v>
      </c>
      <c r="J198" s="23">
        <v>45141</v>
      </c>
      <c r="K198" s="24">
        <v>5076.54</v>
      </c>
      <c r="L198" s="23">
        <v>45110</v>
      </c>
      <c r="M198" s="15">
        <v>-31</v>
      </c>
      <c r="N198" s="9">
        <f t="shared" si="9"/>
        <v>15</v>
      </c>
      <c r="O198" s="14">
        <f t="shared" si="10"/>
        <v>-157372.74</v>
      </c>
      <c r="P198" s="14">
        <f t="shared" si="11"/>
        <v>76148.100000000006</v>
      </c>
    </row>
    <row r="199" spans="1:16" x14ac:dyDescent="0.25">
      <c r="A199" s="15" t="s">
        <v>13</v>
      </c>
      <c r="B199" s="15" t="s">
        <v>254</v>
      </c>
      <c r="C199" s="15" t="s">
        <v>255</v>
      </c>
      <c r="D199" s="22">
        <v>1177760491</v>
      </c>
      <c r="E199" s="23">
        <v>45093</v>
      </c>
      <c r="F199" s="23">
        <v>45093</v>
      </c>
      <c r="G199" s="15">
        <v>9869818335</v>
      </c>
      <c r="H199" s="22" t="s">
        <v>273</v>
      </c>
      <c r="I199" s="24">
        <v>1341.02</v>
      </c>
      <c r="J199" s="23">
        <v>45141</v>
      </c>
      <c r="K199" s="24">
        <v>1216.33</v>
      </c>
      <c r="L199" s="23">
        <v>45110</v>
      </c>
      <c r="M199" s="15">
        <v>-31</v>
      </c>
      <c r="N199" s="9">
        <f t="shared" si="9"/>
        <v>17</v>
      </c>
      <c r="O199" s="14">
        <f t="shared" si="10"/>
        <v>-37706.229999999996</v>
      </c>
      <c r="P199" s="14">
        <f t="shared" si="11"/>
        <v>20677.61</v>
      </c>
    </row>
    <row r="200" spans="1:16" x14ac:dyDescent="0.25">
      <c r="A200" s="15" t="s">
        <v>13</v>
      </c>
      <c r="B200" s="15" t="s">
        <v>254</v>
      </c>
      <c r="C200" s="15" t="s">
        <v>255</v>
      </c>
      <c r="D200" s="22">
        <v>1177760491</v>
      </c>
      <c r="E200" s="23">
        <v>45095</v>
      </c>
      <c r="F200" s="23">
        <v>45095</v>
      </c>
      <c r="G200" s="15">
        <v>9869821181</v>
      </c>
      <c r="H200" s="22" t="s">
        <v>274</v>
      </c>
      <c r="I200" s="24">
        <v>5774.11</v>
      </c>
      <c r="J200" s="23">
        <v>45141</v>
      </c>
      <c r="K200" s="24">
        <v>5245.41</v>
      </c>
      <c r="L200" s="23">
        <v>45110</v>
      </c>
      <c r="M200" s="15">
        <v>-31</v>
      </c>
      <c r="N200" s="9">
        <f t="shared" si="9"/>
        <v>15</v>
      </c>
      <c r="O200" s="14">
        <f t="shared" si="10"/>
        <v>-162607.71</v>
      </c>
      <c r="P200" s="14">
        <f t="shared" si="11"/>
        <v>78681.149999999994</v>
      </c>
    </row>
    <row r="201" spans="1:16" x14ac:dyDescent="0.25">
      <c r="A201" s="15" t="s">
        <v>13</v>
      </c>
      <c r="B201" s="15" t="s">
        <v>254</v>
      </c>
      <c r="C201" s="15" t="s">
        <v>255</v>
      </c>
      <c r="D201" s="22">
        <v>1177760491</v>
      </c>
      <c r="E201" s="23">
        <v>45095</v>
      </c>
      <c r="F201" s="23">
        <v>45095</v>
      </c>
      <c r="G201" s="15">
        <v>9869821375</v>
      </c>
      <c r="H201" s="22" t="s">
        <v>275</v>
      </c>
      <c r="I201" s="24">
        <v>1347.7</v>
      </c>
      <c r="J201" s="23">
        <v>45141</v>
      </c>
      <c r="K201" s="24">
        <v>1222.3</v>
      </c>
      <c r="L201" s="23">
        <v>45110</v>
      </c>
      <c r="M201" s="15">
        <v>-31</v>
      </c>
      <c r="N201" s="9">
        <f t="shared" si="9"/>
        <v>15</v>
      </c>
      <c r="O201" s="14">
        <f t="shared" si="10"/>
        <v>-37891.299999999996</v>
      </c>
      <c r="P201" s="14">
        <f t="shared" si="11"/>
        <v>18334.5</v>
      </c>
    </row>
    <row r="202" spans="1:16" x14ac:dyDescent="0.25">
      <c r="A202" s="15" t="s">
        <v>13</v>
      </c>
      <c r="B202" s="15" t="s">
        <v>254</v>
      </c>
      <c r="C202" s="15" t="s">
        <v>255</v>
      </c>
      <c r="D202" s="22">
        <v>1177760491</v>
      </c>
      <c r="E202" s="23">
        <v>45095</v>
      </c>
      <c r="F202" s="23">
        <v>45095</v>
      </c>
      <c r="G202" s="15">
        <v>9869848758</v>
      </c>
      <c r="H202" s="22" t="s">
        <v>276</v>
      </c>
      <c r="I202" s="24">
        <v>2932.27</v>
      </c>
      <c r="J202" s="23">
        <v>45141</v>
      </c>
      <c r="K202" s="24">
        <v>2670.46</v>
      </c>
      <c r="L202" s="23">
        <v>45110</v>
      </c>
      <c r="M202" s="15">
        <v>-31</v>
      </c>
      <c r="N202" s="9">
        <f t="shared" si="9"/>
        <v>15</v>
      </c>
      <c r="O202" s="14">
        <f t="shared" si="10"/>
        <v>-82784.259999999995</v>
      </c>
      <c r="P202" s="14">
        <f t="shared" si="11"/>
        <v>40056.9</v>
      </c>
    </row>
    <row r="203" spans="1:16" x14ac:dyDescent="0.25">
      <c r="A203" s="15" t="s">
        <v>13</v>
      </c>
      <c r="B203" s="15" t="s">
        <v>254</v>
      </c>
      <c r="C203" s="15" t="s">
        <v>255</v>
      </c>
      <c r="D203" s="22">
        <v>1177760491</v>
      </c>
      <c r="E203" s="23">
        <v>45094</v>
      </c>
      <c r="F203" s="23">
        <v>45094</v>
      </c>
      <c r="G203" s="15">
        <v>9869991148</v>
      </c>
      <c r="H203" s="22" t="s">
        <v>277</v>
      </c>
      <c r="I203" s="24">
        <v>6331.03</v>
      </c>
      <c r="J203" s="23">
        <v>45141</v>
      </c>
      <c r="K203" s="24">
        <v>5751.75</v>
      </c>
      <c r="L203" s="23">
        <v>45110</v>
      </c>
      <c r="M203" s="15">
        <v>-31</v>
      </c>
      <c r="N203" s="9">
        <f t="shared" si="9"/>
        <v>16</v>
      </c>
      <c r="O203" s="14">
        <f t="shared" si="10"/>
        <v>-178304.25</v>
      </c>
      <c r="P203" s="14">
        <f t="shared" si="11"/>
        <v>92028</v>
      </c>
    </row>
    <row r="204" spans="1:16" x14ac:dyDescent="0.25">
      <c r="A204" s="15" t="s">
        <v>13</v>
      </c>
      <c r="B204" s="15" t="s">
        <v>254</v>
      </c>
      <c r="C204" s="15" t="s">
        <v>255</v>
      </c>
      <c r="D204" s="22">
        <v>1177760491</v>
      </c>
      <c r="E204" s="23">
        <v>45094</v>
      </c>
      <c r="F204" s="23">
        <v>45094</v>
      </c>
      <c r="G204" s="15">
        <v>9869992746</v>
      </c>
      <c r="H204" s="22" t="s">
        <v>278</v>
      </c>
      <c r="I204" s="24">
        <v>1041.77</v>
      </c>
      <c r="J204" s="23">
        <v>45141</v>
      </c>
      <c r="K204" s="24">
        <v>944.29</v>
      </c>
      <c r="L204" s="23">
        <v>45110</v>
      </c>
      <c r="M204" s="15">
        <v>-31</v>
      </c>
      <c r="N204" s="9">
        <f t="shared" si="9"/>
        <v>16</v>
      </c>
      <c r="O204" s="14">
        <f t="shared" si="10"/>
        <v>-29272.989999999998</v>
      </c>
      <c r="P204" s="14">
        <f t="shared" si="11"/>
        <v>15108.64</v>
      </c>
    </row>
    <row r="205" spans="1:16" x14ac:dyDescent="0.25">
      <c r="A205" s="15" t="s">
        <v>13</v>
      </c>
      <c r="B205" s="15" t="s">
        <v>254</v>
      </c>
      <c r="C205" s="15" t="s">
        <v>255</v>
      </c>
      <c r="D205" s="22">
        <v>1177760491</v>
      </c>
      <c r="E205" s="23">
        <v>45095</v>
      </c>
      <c r="F205" s="23">
        <v>45095</v>
      </c>
      <c r="G205" s="15">
        <v>9869992772</v>
      </c>
      <c r="H205" s="22" t="s">
        <v>279</v>
      </c>
      <c r="I205" s="24">
        <v>664.21</v>
      </c>
      <c r="J205" s="23">
        <v>45141</v>
      </c>
      <c r="K205" s="24">
        <v>600.91999999999996</v>
      </c>
      <c r="L205" s="23">
        <v>45110</v>
      </c>
      <c r="M205" s="15">
        <v>-31</v>
      </c>
      <c r="N205" s="9">
        <f t="shared" si="9"/>
        <v>15</v>
      </c>
      <c r="O205" s="14">
        <f t="shared" si="10"/>
        <v>-18628.52</v>
      </c>
      <c r="P205" s="14">
        <f t="shared" si="11"/>
        <v>9013.7999999999993</v>
      </c>
    </row>
    <row r="206" spans="1:16" x14ac:dyDescent="0.25">
      <c r="A206" s="15" t="s">
        <v>13</v>
      </c>
      <c r="B206" s="15" t="s">
        <v>254</v>
      </c>
      <c r="C206" s="15" t="s">
        <v>255</v>
      </c>
      <c r="D206" s="22">
        <v>1177760491</v>
      </c>
      <c r="E206" s="23">
        <v>45093</v>
      </c>
      <c r="F206" s="23">
        <v>45093</v>
      </c>
      <c r="G206" s="15">
        <v>9870009331</v>
      </c>
      <c r="H206" s="22" t="s">
        <v>280</v>
      </c>
      <c r="I206" s="24">
        <v>263.39999999999998</v>
      </c>
      <c r="J206" s="23">
        <v>45141</v>
      </c>
      <c r="K206" s="24">
        <v>239.38</v>
      </c>
      <c r="L206" s="23">
        <v>45110</v>
      </c>
      <c r="M206" s="15">
        <v>-31</v>
      </c>
      <c r="N206" s="9">
        <f t="shared" si="9"/>
        <v>17</v>
      </c>
      <c r="O206" s="14">
        <f t="shared" si="10"/>
        <v>-7420.78</v>
      </c>
      <c r="P206" s="14">
        <f t="shared" si="11"/>
        <v>4069.46</v>
      </c>
    </row>
    <row r="207" spans="1:16" x14ac:dyDescent="0.25">
      <c r="A207" s="15" t="s">
        <v>13</v>
      </c>
      <c r="B207" s="15" t="s">
        <v>254</v>
      </c>
      <c r="C207" s="15" t="s">
        <v>255</v>
      </c>
      <c r="D207" s="22">
        <v>1177760491</v>
      </c>
      <c r="E207" s="23">
        <v>45095</v>
      </c>
      <c r="F207" s="23">
        <v>45095</v>
      </c>
      <c r="G207" s="15">
        <v>9870014673</v>
      </c>
      <c r="H207" s="22" t="s">
        <v>281</v>
      </c>
      <c r="I207" s="24">
        <v>491.31</v>
      </c>
      <c r="J207" s="23">
        <v>45141</v>
      </c>
      <c r="K207" s="24">
        <v>447.08</v>
      </c>
      <c r="L207" s="23">
        <v>45110</v>
      </c>
      <c r="M207" s="15">
        <v>-31</v>
      </c>
      <c r="N207" s="9">
        <f t="shared" si="9"/>
        <v>15</v>
      </c>
      <c r="O207" s="14">
        <f t="shared" si="10"/>
        <v>-13859.48</v>
      </c>
      <c r="P207" s="14">
        <f t="shared" si="11"/>
        <v>6706.2</v>
      </c>
    </row>
    <row r="208" spans="1:16" x14ac:dyDescent="0.25">
      <c r="A208" s="15" t="s">
        <v>13</v>
      </c>
      <c r="B208" s="15" t="s">
        <v>254</v>
      </c>
      <c r="C208" s="15" t="s">
        <v>255</v>
      </c>
      <c r="D208" s="22">
        <v>1177760491</v>
      </c>
      <c r="E208" s="23">
        <v>45095</v>
      </c>
      <c r="F208" s="23">
        <v>45095</v>
      </c>
      <c r="G208" s="15">
        <v>9870044488</v>
      </c>
      <c r="H208" s="22" t="s">
        <v>282</v>
      </c>
      <c r="I208" s="24">
        <v>26962.9</v>
      </c>
      <c r="J208" s="23">
        <v>45141</v>
      </c>
      <c r="K208" s="24">
        <v>24508.52</v>
      </c>
      <c r="L208" s="23">
        <v>45110</v>
      </c>
      <c r="M208" s="15">
        <v>-31</v>
      </c>
      <c r="N208" s="9">
        <f t="shared" si="9"/>
        <v>15</v>
      </c>
      <c r="O208" s="14">
        <f t="shared" si="10"/>
        <v>-759764.12</v>
      </c>
      <c r="P208" s="14">
        <f t="shared" si="11"/>
        <v>367627.8</v>
      </c>
    </row>
    <row r="209" spans="1:16" x14ac:dyDescent="0.25">
      <c r="A209" s="15" t="s">
        <v>13</v>
      </c>
      <c r="B209" s="15" t="s">
        <v>254</v>
      </c>
      <c r="C209" s="15" t="s">
        <v>283</v>
      </c>
      <c r="D209" s="22">
        <v>97103880585</v>
      </c>
      <c r="E209" s="23">
        <v>45100</v>
      </c>
      <c r="F209" s="23">
        <v>45100</v>
      </c>
      <c r="G209" s="15">
        <v>9914758799</v>
      </c>
      <c r="H209" s="22">
        <v>1023168772</v>
      </c>
      <c r="I209" s="24">
        <v>384.06</v>
      </c>
      <c r="J209" s="23">
        <v>45130</v>
      </c>
      <c r="K209" s="24">
        <v>384.06</v>
      </c>
      <c r="L209" s="23">
        <v>45110</v>
      </c>
      <c r="M209" s="15">
        <v>-20</v>
      </c>
      <c r="N209" s="9">
        <f t="shared" si="9"/>
        <v>10</v>
      </c>
      <c r="O209" s="14">
        <f t="shared" si="10"/>
        <v>-7681.2</v>
      </c>
      <c r="P209" s="14">
        <f t="shared" si="11"/>
        <v>3840.6</v>
      </c>
    </row>
    <row r="210" spans="1:16" x14ac:dyDescent="0.25">
      <c r="A210" s="15" t="s">
        <v>13</v>
      </c>
      <c r="B210" s="15" t="s">
        <v>254</v>
      </c>
      <c r="C210" s="15" t="s">
        <v>284</v>
      </c>
      <c r="D210" s="22">
        <v>1788080156</v>
      </c>
      <c r="E210" s="23">
        <v>45101</v>
      </c>
      <c r="F210" s="23">
        <v>45101</v>
      </c>
      <c r="G210" s="15">
        <v>9916186994</v>
      </c>
      <c r="H210" s="22">
        <v>1010842717</v>
      </c>
      <c r="I210" s="24">
        <v>102.48</v>
      </c>
      <c r="J210" s="23">
        <v>45131</v>
      </c>
      <c r="K210" s="24">
        <v>84</v>
      </c>
      <c r="L210" s="23">
        <v>45110</v>
      </c>
      <c r="M210" s="15">
        <v>-21</v>
      </c>
      <c r="N210" s="9">
        <f t="shared" si="9"/>
        <v>9</v>
      </c>
      <c r="O210" s="14">
        <f t="shared" si="10"/>
        <v>-1764</v>
      </c>
      <c r="P210" s="14">
        <f t="shared" si="11"/>
        <v>756</v>
      </c>
    </row>
    <row r="211" spans="1:16" x14ac:dyDescent="0.25">
      <c r="A211" s="15" t="s">
        <v>13</v>
      </c>
      <c r="B211" s="15" t="s">
        <v>254</v>
      </c>
      <c r="C211" s="15" t="s">
        <v>284</v>
      </c>
      <c r="D211" s="22">
        <v>1788080156</v>
      </c>
      <c r="E211" s="23">
        <v>45100</v>
      </c>
      <c r="F211" s="23">
        <v>45100</v>
      </c>
      <c r="G211" s="15">
        <v>9916187546</v>
      </c>
      <c r="H211" s="22">
        <v>1010842716</v>
      </c>
      <c r="I211" s="24">
        <v>102.48</v>
      </c>
      <c r="J211" s="23">
        <v>45130</v>
      </c>
      <c r="K211" s="24">
        <v>84</v>
      </c>
      <c r="L211" s="23">
        <v>45110</v>
      </c>
      <c r="M211" s="15">
        <v>-20</v>
      </c>
      <c r="N211" s="9">
        <f t="shared" si="9"/>
        <v>10</v>
      </c>
      <c r="O211" s="14">
        <f t="shared" si="10"/>
        <v>-1680</v>
      </c>
      <c r="P211" s="14">
        <f t="shared" si="11"/>
        <v>840</v>
      </c>
    </row>
    <row r="212" spans="1:16" x14ac:dyDescent="0.25">
      <c r="A212" s="15" t="s">
        <v>13</v>
      </c>
      <c r="B212" s="15" t="s">
        <v>254</v>
      </c>
      <c r="C212" s="15" t="s">
        <v>285</v>
      </c>
      <c r="D212" s="22">
        <v>1219980529</v>
      </c>
      <c r="E212" s="23">
        <v>45103</v>
      </c>
      <c r="F212" s="23">
        <v>45103</v>
      </c>
      <c r="G212" s="15">
        <v>9923356334</v>
      </c>
      <c r="H212" s="22" t="s">
        <v>286</v>
      </c>
      <c r="I212" s="24">
        <v>1020.96</v>
      </c>
      <c r="J212" s="23">
        <v>45133</v>
      </c>
      <c r="K212" s="24">
        <v>972.34</v>
      </c>
      <c r="L212" s="23">
        <v>45110</v>
      </c>
      <c r="M212" s="15">
        <v>-23</v>
      </c>
      <c r="N212" s="9">
        <f t="shared" si="9"/>
        <v>7</v>
      </c>
      <c r="O212" s="14">
        <f t="shared" si="10"/>
        <v>-22363.82</v>
      </c>
      <c r="P212" s="14">
        <f t="shared" si="11"/>
        <v>6806.38</v>
      </c>
    </row>
    <row r="213" spans="1:16" x14ac:dyDescent="0.25">
      <c r="A213" s="15" t="s">
        <v>13</v>
      </c>
      <c r="B213" s="15" t="s">
        <v>254</v>
      </c>
      <c r="C213" s="15" t="s">
        <v>285</v>
      </c>
      <c r="D213" s="22">
        <v>1219980529</v>
      </c>
      <c r="E213" s="23">
        <v>45103</v>
      </c>
      <c r="F213" s="23">
        <v>45103</v>
      </c>
      <c r="G213" s="15">
        <v>9923360960</v>
      </c>
      <c r="H213" s="22" t="s">
        <v>287</v>
      </c>
      <c r="I213" s="24">
        <v>441.74</v>
      </c>
      <c r="J213" s="23">
        <v>45133</v>
      </c>
      <c r="K213" s="24">
        <v>420.7</v>
      </c>
      <c r="L213" s="23">
        <v>45110</v>
      </c>
      <c r="M213" s="15">
        <v>-23</v>
      </c>
      <c r="N213" s="9">
        <f t="shared" si="9"/>
        <v>7</v>
      </c>
      <c r="O213" s="14">
        <f t="shared" si="10"/>
        <v>-9676.1</v>
      </c>
      <c r="P213" s="14">
        <f t="shared" si="11"/>
        <v>2944.9</v>
      </c>
    </row>
    <row r="214" spans="1:16" x14ac:dyDescent="0.25">
      <c r="A214" s="15" t="s">
        <v>13</v>
      </c>
      <c r="B214" s="15" t="s">
        <v>254</v>
      </c>
      <c r="C214" s="15" t="s">
        <v>288</v>
      </c>
      <c r="D214" s="22">
        <v>8526440154</v>
      </c>
      <c r="E214" s="23">
        <v>45104</v>
      </c>
      <c r="F214" s="23">
        <v>45104</v>
      </c>
      <c r="G214" s="15">
        <v>9927876626</v>
      </c>
      <c r="H214" s="22">
        <v>5751548797</v>
      </c>
      <c r="I214" s="24">
        <v>31.57</v>
      </c>
      <c r="J214" s="23">
        <v>45134</v>
      </c>
      <c r="K214" s="24">
        <v>25.88</v>
      </c>
      <c r="L214" s="23">
        <v>45117</v>
      </c>
      <c r="M214" s="15">
        <v>-17</v>
      </c>
      <c r="N214" s="9">
        <f t="shared" si="9"/>
        <v>13</v>
      </c>
      <c r="O214" s="14">
        <f t="shared" si="10"/>
        <v>-439.96</v>
      </c>
      <c r="P214" s="14">
        <f t="shared" si="11"/>
        <v>336.44</v>
      </c>
    </row>
    <row r="215" spans="1:16" x14ac:dyDescent="0.25">
      <c r="A215" s="15" t="s">
        <v>13</v>
      </c>
      <c r="B215" s="15" t="s">
        <v>254</v>
      </c>
      <c r="C215" s="15" t="s">
        <v>289</v>
      </c>
      <c r="D215" s="22">
        <v>12883420155</v>
      </c>
      <c r="E215" s="23">
        <v>45105</v>
      </c>
      <c r="F215" s="23">
        <v>45105</v>
      </c>
      <c r="G215" s="15">
        <v>9936532224</v>
      </c>
      <c r="H215" s="22">
        <v>823000178269</v>
      </c>
      <c r="I215" s="24">
        <v>1249.1099999999999</v>
      </c>
      <c r="J215" s="23">
        <v>45135</v>
      </c>
      <c r="K215" s="24">
        <v>1023.86</v>
      </c>
      <c r="L215" s="23">
        <v>45117</v>
      </c>
      <c r="M215" s="15">
        <v>-18</v>
      </c>
      <c r="N215" s="9">
        <f t="shared" si="9"/>
        <v>12</v>
      </c>
      <c r="O215" s="14">
        <f t="shared" si="10"/>
        <v>-18429.48</v>
      </c>
      <c r="P215" s="14">
        <f t="shared" si="11"/>
        <v>12286.32</v>
      </c>
    </row>
    <row r="216" spans="1:16" x14ac:dyDescent="0.25">
      <c r="A216" s="15" t="s">
        <v>13</v>
      </c>
      <c r="B216" s="15" t="s">
        <v>254</v>
      </c>
      <c r="C216" s="15" t="s">
        <v>288</v>
      </c>
      <c r="D216" s="22">
        <v>8526440154</v>
      </c>
      <c r="E216" s="23">
        <v>45106</v>
      </c>
      <c r="F216" s="23">
        <v>45106</v>
      </c>
      <c r="G216" s="15">
        <v>9946119777</v>
      </c>
      <c r="H216" s="22">
        <v>5950291274</v>
      </c>
      <c r="I216" s="24">
        <v>37.46</v>
      </c>
      <c r="J216" s="23">
        <v>45136</v>
      </c>
      <c r="K216" s="24">
        <v>35.68</v>
      </c>
      <c r="L216" s="23">
        <v>45117</v>
      </c>
      <c r="M216" s="15">
        <v>-19</v>
      </c>
      <c r="N216" s="9">
        <f t="shared" si="9"/>
        <v>11</v>
      </c>
      <c r="O216" s="14">
        <f t="shared" si="10"/>
        <v>-677.92</v>
      </c>
      <c r="P216" s="14">
        <f t="shared" si="11"/>
        <v>392.48</v>
      </c>
    </row>
    <row r="217" spans="1:16" x14ac:dyDescent="0.25">
      <c r="A217" s="15" t="s">
        <v>13</v>
      </c>
      <c r="B217" s="15" t="s">
        <v>254</v>
      </c>
      <c r="C217" s="15" t="s">
        <v>257</v>
      </c>
      <c r="D217" s="22">
        <v>2298700010</v>
      </c>
      <c r="E217" s="23">
        <v>45109</v>
      </c>
      <c r="F217" s="23">
        <v>45109</v>
      </c>
      <c r="G217" s="15">
        <v>9967381290</v>
      </c>
      <c r="H217" s="22" t="s">
        <v>290</v>
      </c>
      <c r="I217" s="24">
        <v>1731.02</v>
      </c>
      <c r="J217" s="23">
        <v>45169</v>
      </c>
      <c r="K217" s="24">
        <v>1418.87</v>
      </c>
      <c r="L217" s="23">
        <v>45117</v>
      </c>
      <c r="M217" s="15">
        <v>-52</v>
      </c>
      <c r="N217" s="9">
        <f t="shared" si="9"/>
        <v>8</v>
      </c>
      <c r="O217" s="14">
        <f t="shared" si="10"/>
        <v>-73781.239999999991</v>
      </c>
      <c r="P217" s="14">
        <f t="shared" si="11"/>
        <v>11350.96</v>
      </c>
    </row>
    <row r="218" spans="1:16" x14ac:dyDescent="0.25">
      <c r="A218" s="15" t="s">
        <v>13</v>
      </c>
      <c r="B218" s="15" t="s">
        <v>254</v>
      </c>
      <c r="C218" s="15" t="s">
        <v>291</v>
      </c>
      <c r="D218" s="22">
        <v>9606630961</v>
      </c>
      <c r="E218" s="23">
        <v>45111</v>
      </c>
      <c r="F218" s="23">
        <v>45111</v>
      </c>
      <c r="G218" s="15">
        <v>9973208856</v>
      </c>
      <c r="H218" s="22" t="s">
        <v>292</v>
      </c>
      <c r="I218" s="24">
        <v>16473.259999999998</v>
      </c>
      <c r="J218" s="23">
        <v>45141</v>
      </c>
      <c r="K218" s="24">
        <v>13502.67</v>
      </c>
      <c r="L218" s="23">
        <v>45117</v>
      </c>
      <c r="M218" s="15">
        <v>-24</v>
      </c>
      <c r="N218" s="9">
        <f t="shared" si="9"/>
        <v>6</v>
      </c>
      <c r="O218" s="14">
        <f t="shared" si="10"/>
        <v>-324064.08</v>
      </c>
      <c r="P218" s="14">
        <f t="shared" si="11"/>
        <v>81016.02</v>
      </c>
    </row>
    <row r="219" spans="1:16" x14ac:dyDescent="0.25">
      <c r="A219" s="15" t="s">
        <v>13</v>
      </c>
      <c r="B219" s="15" t="s">
        <v>254</v>
      </c>
      <c r="C219" s="15" t="s">
        <v>293</v>
      </c>
      <c r="D219" s="22">
        <v>51570893</v>
      </c>
      <c r="E219" s="23">
        <v>45111</v>
      </c>
      <c r="F219" s="23">
        <v>45111</v>
      </c>
      <c r="G219" s="15">
        <v>9978648746</v>
      </c>
      <c r="H219" s="22">
        <v>9501512716</v>
      </c>
      <c r="I219" s="24">
        <v>8380.67</v>
      </c>
      <c r="J219" s="23">
        <v>45141</v>
      </c>
      <c r="K219" s="24">
        <v>6869.4</v>
      </c>
      <c r="L219" s="23">
        <v>45125</v>
      </c>
      <c r="M219" s="15">
        <v>-16</v>
      </c>
      <c r="N219" s="9">
        <f t="shared" si="9"/>
        <v>14</v>
      </c>
      <c r="O219" s="14">
        <f t="shared" si="10"/>
        <v>-109910.39999999999</v>
      </c>
      <c r="P219" s="14">
        <f t="shared" si="11"/>
        <v>96171.599999999991</v>
      </c>
    </row>
    <row r="220" spans="1:16" x14ac:dyDescent="0.25">
      <c r="A220" s="15" t="s">
        <v>13</v>
      </c>
      <c r="B220" s="15" t="s">
        <v>254</v>
      </c>
      <c r="C220" s="15" t="s">
        <v>294</v>
      </c>
      <c r="D220" s="22">
        <v>488410010</v>
      </c>
      <c r="E220" s="23">
        <v>45111</v>
      </c>
      <c r="F220" s="23">
        <v>45111</v>
      </c>
      <c r="G220" s="15">
        <v>9981831805</v>
      </c>
      <c r="H220" s="22">
        <v>6820230620003010</v>
      </c>
      <c r="I220" s="24">
        <v>23526.48</v>
      </c>
      <c r="J220" s="23">
        <v>45171</v>
      </c>
      <c r="K220" s="24">
        <v>19284</v>
      </c>
      <c r="L220" s="23">
        <v>45117</v>
      </c>
      <c r="M220" s="15">
        <v>-54</v>
      </c>
      <c r="N220" s="9">
        <f t="shared" si="9"/>
        <v>6</v>
      </c>
      <c r="O220" s="14">
        <f t="shared" si="10"/>
        <v>-1041336</v>
      </c>
      <c r="P220" s="14">
        <f t="shared" si="11"/>
        <v>115704</v>
      </c>
    </row>
    <row r="221" spans="1:16" x14ac:dyDescent="0.25">
      <c r="A221" s="15" t="s">
        <v>13</v>
      </c>
      <c r="B221" s="15" t="s">
        <v>254</v>
      </c>
      <c r="C221" s="15" t="s">
        <v>295</v>
      </c>
      <c r="D221" s="22">
        <v>7516911000</v>
      </c>
      <c r="E221" s="23">
        <v>45111</v>
      </c>
      <c r="F221" s="23">
        <v>45111</v>
      </c>
      <c r="G221" s="15">
        <v>9984455917</v>
      </c>
      <c r="H221" s="22" t="s">
        <v>296</v>
      </c>
      <c r="I221" s="24">
        <v>98.3</v>
      </c>
      <c r="J221" s="23">
        <v>45160</v>
      </c>
      <c r="K221" s="24">
        <v>80.569999999999993</v>
      </c>
      <c r="L221" s="23">
        <v>45118</v>
      </c>
      <c r="M221" s="15">
        <v>-42</v>
      </c>
      <c r="N221" s="9">
        <f t="shared" si="9"/>
        <v>7</v>
      </c>
      <c r="O221" s="14">
        <f t="shared" si="10"/>
        <v>-3383.9399999999996</v>
      </c>
      <c r="P221" s="14">
        <f t="shared" si="11"/>
        <v>563.99</v>
      </c>
    </row>
    <row r="222" spans="1:16" x14ac:dyDescent="0.25">
      <c r="A222" s="15" t="s">
        <v>13</v>
      </c>
      <c r="B222" s="15" t="s">
        <v>254</v>
      </c>
      <c r="C222" s="15" t="s">
        <v>297</v>
      </c>
      <c r="D222" s="22">
        <v>9771701001</v>
      </c>
      <c r="E222" s="23">
        <v>45112</v>
      </c>
      <c r="F222" s="23">
        <v>45112</v>
      </c>
      <c r="G222" s="15">
        <v>9984456431</v>
      </c>
      <c r="H222" s="22" t="s">
        <v>298</v>
      </c>
      <c r="I222" s="24">
        <v>10.98</v>
      </c>
      <c r="J222" s="23">
        <v>45160</v>
      </c>
      <c r="K222" s="24">
        <v>9</v>
      </c>
      <c r="L222" s="23">
        <v>45117</v>
      </c>
      <c r="M222" s="15">
        <v>-43</v>
      </c>
      <c r="N222" s="9">
        <f t="shared" si="9"/>
        <v>5</v>
      </c>
      <c r="O222" s="14">
        <f t="shared" si="10"/>
        <v>-387</v>
      </c>
      <c r="P222" s="14">
        <f t="shared" si="11"/>
        <v>45</v>
      </c>
    </row>
    <row r="223" spans="1:16" x14ac:dyDescent="0.25">
      <c r="A223" s="15" t="s">
        <v>13</v>
      </c>
      <c r="B223" s="15" t="s">
        <v>254</v>
      </c>
      <c r="C223" s="15" t="s">
        <v>299</v>
      </c>
      <c r="D223" s="22">
        <v>12878470157</v>
      </c>
      <c r="E223" s="23">
        <v>45118</v>
      </c>
      <c r="F223" s="23">
        <v>45118</v>
      </c>
      <c r="G223" s="15">
        <v>10028835988</v>
      </c>
      <c r="H223" s="22" t="s">
        <v>300</v>
      </c>
      <c r="I223" s="24">
        <v>101.08</v>
      </c>
      <c r="J223" s="23">
        <v>45148</v>
      </c>
      <c r="K223" s="24">
        <v>82.85</v>
      </c>
      <c r="L223" s="23">
        <v>45125</v>
      </c>
      <c r="M223" s="15">
        <v>-23</v>
      </c>
      <c r="N223" s="9">
        <f t="shared" si="9"/>
        <v>7</v>
      </c>
      <c r="O223" s="14">
        <f t="shared" si="10"/>
        <v>-1905.55</v>
      </c>
      <c r="P223" s="14">
        <f t="shared" si="11"/>
        <v>579.94999999999993</v>
      </c>
    </row>
    <row r="224" spans="1:16" x14ac:dyDescent="0.25">
      <c r="A224" s="15" t="s">
        <v>13</v>
      </c>
      <c r="B224" s="15" t="s">
        <v>254</v>
      </c>
      <c r="C224" s="15" t="s">
        <v>299</v>
      </c>
      <c r="D224" s="22">
        <v>12878470157</v>
      </c>
      <c r="E224" s="23">
        <v>45118</v>
      </c>
      <c r="F224" s="23">
        <v>45118</v>
      </c>
      <c r="G224" s="15">
        <v>10028838677</v>
      </c>
      <c r="H224" s="22" t="s">
        <v>301</v>
      </c>
      <c r="I224" s="24">
        <v>39.93</v>
      </c>
      <c r="J224" s="23">
        <v>45148</v>
      </c>
      <c r="K224" s="24">
        <v>32.729999999999997</v>
      </c>
      <c r="L224" s="23">
        <v>45125</v>
      </c>
      <c r="M224" s="15">
        <v>-23</v>
      </c>
      <c r="N224" s="9">
        <f t="shared" si="9"/>
        <v>7</v>
      </c>
      <c r="O224" s="14">
        <f t="shared" si="10"/>
        <v>-752.79</v>
      </c>
      <c r="P224" s="14">
        <f t="shared" si="11"/>
        <v>229.10999999999999</v>
      </c>
    </row>
    <row r="225" spans="1:16" x14ac:dyDescent="0.25">
      <c r="A225" s="15" t="s">
        <v>13</v>
      </c>
      <c r="B225" s="15" t="s">
        <v>254</v>
      </c>
      <c r="C225" s="15" t="s">
        <v>299</v>
      </c>
      <c r="D225" s="22">
        <v>12878470157</v>
      </c>
      <c r="E225" s="23">
        <v>45118</v>
      </c>
      <c r="F225" s="23">
        <v>45118</v>
      </c>
      <c r="G225" s="15">
        <v>10028841465</v>
      </c>
      <c r="H225" s="22" t="s">
        <v>302</v>
      </c>
      <c r="I225" s="24">
        <v>101.02</v>
      </c>
      <c r="J225" s="23">
        <v>45148</v>
      </c>
      <c r="K225" s="24">
        <v>82.8</v>
      </c>
      <c r="L225" s="23">
        <v>45125</v>
      </c>
      <c r="M225" s="15">
        <v>-23</v>
      </c>
      <c r="N225" s="9">
        <f t="shared" si="9"/>
        <v>7</v>
      </c>
      <c r="O225" s="14">
        <f t="shared" si="10"/>
        <v>-1904.3999999999999</v>
      </c>
      <c r="P225" s="14">
        <f t="shared" si="11"/>
        <v>579.6</v>
      </c>
    </row>
    <row r="226" spans="1:16" x14ac:dyDescent="0.25">
      <c r="A226" s="15" t="s">
        <v>13</v>
      </c>
      <c r="B226" s="15" t="s">
        <v>254</v>
      </c>
      <c r="C226" s="15" t="s">
        <v>299</v>
      </c>
      <c r="D226" s="22">
        <v>12878470157</v>
      </c>
      <c r="E226" s="23">
        <v>45117</v>
      </c>
      <c r="F226" s="23">
        <v>45117</v>
      </c>
      <c r="G226" s="15">
        <v>10028841911</v>
      </c>
      <c r="H226" s="22" t="s">
        <v>303</v>
      </c>
      <c r="I226" s="24">
        <v>10450.84</v>
      </c>
      <c r="J226" s="23">
        <v>45147</v>
      </c>
      <c r="K226" s="24">
        <v>8566.26</v>
      </c>
      <c r="L226" s="23">
        <v>45125</v>
      </c>
      <c r="M226" s="15">
        <v>-22</v>
      </c>
      <c r="N226" s="9">
        <f t="shared" si="9"/>
        <v>8</v>
      </c>
      <c r="O226" s="14">
        <f t="shared" si="10"/>
        <v>-188457.72</v>
      </c>
      <c r="P226" s="14">
        <f t="shared" si="11"/>
        <v>68530.080000000002</v>
      </c>
    </row>
    <row r="227" spans="1:16" x14ac:dyDescent="0.25">
      <c r="A227" s="15" t="s">
        <v>13</v>
      </c>
      <c r="B227" s="15" t="s">
        <v>254</v>
      </c>
      <c r="C227" s="15" t="s">
        <v>299</v>
      </c>
      <c r="D227" s="22">
        <v>12878470157</v>
      </c>
      <c r="E227" s="23">
        <v>45118</v>
      </c>
      <c r="F227" s="23">
        <v>45118</v>
      </c>
      <c r="G227" s="15">
        <v>10028843264</v>
      </c>
      <c r="H227" s="22" t="s">
        <v>304</v>
      </c>
      <c r="I227" s="24">
        <v>20.86</v>
      </c>
      <c r="J227" s="23">
        <v>45148</v>
      </c>
      <c r="K227" s="24">
        <v>17.100000000000001</v>
      </c>
      <c r="L227" s="23">
        <v>45125</v>
      </c>
      <c r="M227" s="15">
        <v>-23</v>
      </c>
      <c r="N227" s="9">
        <f t="shared" si="9"/>
        <v>7</v>
      </c>
      <c r="O227" s="14">
        <f t="shared" si="10"/>
        <v>-393.3</v>
      </c>
      <c r="P227" s="14">
        <f t="shared" si="11"/>
        <v>119.70000000000002</v>
      </c>
    </row>
    <row r="228" spans="1:16" x14ac:dyDescent="0.25">
      <c r="A228" s="15" t="s">
        <v>13</v>
      </c>
      <c r="B228" s="15" t="s">
        <v>254</v>
      </c>
      <c r="C228" s="15" t="s">
        <v>299</v>
      </c>
      <c r="D228" s="22">
        <v>12878470157</v>
      </c>
      <c r="E228" s="23">
        <v>45118</v>
      </c>
      <c r="F228" s="23">
        <v>45118</v>
      </c>
      <c r="G228" s="15">
        <v>10028845848</v>
      </c>
      <c r="H228" s="22" t="s">
        <v>305</v>
      </c>
      <c r="I228" s="24">
        <v>3654.49</v>
      </c>
      <c r="J228" s="23">
        <v>45148</v>
      </c>
      <c r="K228" s="24">
        <v>2995.48</v>
      </c>
      <c r="L228" s="23">
        <v>45125</v>
      </c>
      <c r="M228" s="15">
        <v>-23</v>
      </c>
      <c r="N228" s="9">
        <f t="shared" si="9"/>
        <v>7</v>
      </c>
      <c r="O228" s="14">
        <f t="shared" si="10"/>
        <v>-68896.039999999994</v>
      </c>
      <c r="P228" s="14">
        <f t="shared" si="11"/>
        <v>20968.36</v>
      </c>
    </row>
    <row r="229" spans="1:16" x14ac:dyDescent="0.25">
      <c r="A229" s="15" t="s">
        <v>13</v>
      </c>
      <c r="B229" s="15" t="s">
        <v>254</v>
      </c>
      <c r="C229" s="15" t="s">
        <v>306</v>
      </c>
      <c r="D229" s="22">
        <v>6188330150</v>
      </c>
      <c r="E229" s="23">
        <v>45119</v>
      </c>
      <c r="F229" s="23">
        <v>45119</v>
      </c>
      <c r="G229" s="15">
        <v>10041377116</v>
      </c>
      <c r="H229" s="22">
        <v>2132642</v>
      </c>
      <c r="I229" s="24">
        <v>3172</v>
      </c>
      <c r="J229" s="23">
        <v>45149</v>
      </c>
      <c r="K229" s="24">
        <v>2600</v>
      </c>
      <c r="L229" s="23">
        <v>45128</v>
      </c>
      <c r="M229" s="15">
        <v>-21</v>
      </c>
      <c r="N229" s="9">
        <f t="shared" si="9"/>
        <v>9</v>
      </c>
      <c r="O229" s="14">
        <f t="shared" si="10"/>
        <v>-54600</v>
      </c>
      <c r="P229" s="14">
        <f t="shared" si="11"/>
        <v>23400</v>
      </c>
    </row>
    <row r="230" spans="1:16" x14ac:dyDescent="0.25">
      <c r="A230" s="15" t="s">
        <v>13</v>
      </c>
      <c r="B230" s="15" t="s">
        <v>254</v>
      </c>
      <c r="C230" s="15" t="s">
        <v>306</v>
      </c>
      <c r="D230" s="22">
        <v>6188330150</v>
      </c>
      <c r="E230" s="23">
        <v>45119</v>
      </c>
      <c r="F230" s="23">
        <v>45119</v>
      </c>
      <c r="G230" s="15">
        <v>10041395421</v>
      </c>
      <c r="H230" s="22">
        <v>2132641</v>
      </c>
      <c r="I230" s="24">
        <v>624</v>
      </c>
      <c r="J230" s="23">
        <v>45149</v>
      </c>
      <c r="K230" s="24">
        <v>600</v>
      </c>
      <c r="L230" s="23">
        <v>45128</v>
      </c>
      <c r="M230" s="15">
        <v>-21</v>
      </c>
      <c r="N230" s="9">
        <f t="shared" si="9"/>
        <v>9</v>
      </c>
      <c r="O230" s="14">
        <f t="shared" si="10"/>
        <v>-12600</v>
      </c>
      <c r="P230" s="14">
        <f t="shared" si="11"/>
        <v>5400</v>
      </c>
    </row>
    <row r="231" spans="1:16" x14ac:dyDescent="0.25">
      <c r="A231" s="15" t="s">
        <v>13</v>
      </c>
      <c r="B231" s="15" t="s">
        <v>254</v>
      </c>
      <c r="C231" s="15" t="s">
        <v>257</v>
      </c>
      <c r="D231" s="22">
        <v>2298700010</v>
      </c>
      <c r="E231" s="23">
        <v>45124</v>
      </c>
      <c r="F231" s="23">
        <v>45124</v>
      </c>
      <c r="G231" s="15">
        <v>10061052893</v>
      </c>
      <c r="H231" s="22" t="s">
        <v>307</v>
      </c>
      <c r="I231" s="24">
        <v>750.87</v>
      </c>
      <c r="J231" s="23">
        <v>45184</v>
      </c>
      <c r="K231" s="24">
        <v>614.91</v>
      </c>
      <c r="L231" s="23">
        <v>45128</v>
      </c>
      <c r="M231" s="15">
        <v>-56</v>
      </c>
      <c r="N231" s="9">
        <f t="shared" si="9"/>
        <v>4</v>
      </c>
      <c r="O231" s="14">
        <f t="shared" si="10"/>
        <v>-34434.959999999999</v>
      </c>
      <c r="P231" s="14">
        <f t="shared" si="11"/>
        <v>2459.64</v>
      </c>
    </row>
    <row r="232" spans="1:16" x14ac:dyDescent="0.25">
      <c r="A232" s="15" t="s">
        <v>13</v>
      </c>
      <c r="B232" s="15" t="s">
        <v>254</v>
      </c>
      <c r="C232" s="15" t="s">
        <v>257</v>
      </c>
      <c r="D232" s="22">
        <v>2298700010</v>
      </c>
      <c r="E232" s="23">
        <v>45123</v>
      </c>
      <c r="F232" s="23">
        <v>45123</v>
      </c>
      <c r="G232" s="15">
        <v>10061053063</v>
      </c>
      <c r="H232" s="22" t="s">
        <v>308</v>
      </c>
      <c r="I232" s="24">
        <v>634.07000000000005</v>
      </c>
      <c r="J232" s="23">
        <v>45183</v>
      </c>
      <c r="K232" s="24">
        <v>519.26</v>
      </c>
      <c r="L232" s="23">
        <v>45128</v>
      </c>
      <c r="M232" s="15">
        <v>-55</v>
      </c>
      <c r="N232" s="9">
        <f t="shared" si="9"/>
        <v>5</v>
      </c>
      <c r="O232" s="14">
        <f t="shared" si="10"/>
        <v>-28559.3</v>
      </c>
      <c r="P232" s="14">
        <f t="shared" si="11"/>
        <v>2596.3000000000002</v>
      </c>
    </row>
    <row r="233" spans="1:16" x14ac:dyDescent="0.25">
      <c r="A233" s="15" t="s">
        <v>13</v>
      </c>
      <c r="B233" s="15" t="s">
        <v>254</v>
      </c>
      <c r="C233" s="15" t="s">
        <v>257</v>
      </c>
      <c r="D233" s="22">
        <v>2298700010</v>
      </c>
      <c r="E233" s="23">
        <v>45122</v>
      </c>
      <c r="F233" s="23">
        <v>45122</v>
      </c>
      <c r="G233" s="15">
        <v>10061185335</v>
      </c>
      <c r="H233" s="22" t="s">
        <v>309</v>
      </c>
      <c r="I233" s="24">
        <v>174.96</v>
      </c>
      <c r="J233" s="23">
        <v>45182</v>
      </c>
      <c r="K233" s="24">
        <v>143.28</v>
      </c>
      <c r="L233" s="23">
        <v>45128</v>
      </c>
      <c r="M233" s="15">
        <v>-54</v>
      </c>
      <c r="N233" s="9">
        <f t="shared" si="9"/>
        <v>6</v>
      </c>
      <c r="O233" s="14">
        <f t="shared" si="10"/>
        <v>-7737.12</v>
      </c>
      <c r="P233" s="14">
        <f t="shared" si="11"/>
        <v>859.68000000000006</v>
      </c>
    </row>
    <row r="234" spans="1:16" x14ac:dyDescent="0.25">
      <c r="A234" s="15" t="s">
        <v>13</v>
      </c>
      <c r="B234" s="15" t="s">
        <v>254</v>
      </c>
      <c r="C234" s="15" t="s">
        <v>257</v>
      </c>
      <c r="D234" s="22">
        <v>2298700010</v>
      </c>
      <c r="E234" s="23">
        <v>45124</v>
      </c>
      <c r="F234" s="23">
        <v>45124</v>
      </c>
      <c r="G234" s="15">
        <v>10061187181</v>
      </c>
      <c r="H234" s="22" t="s">
        <v>310</v>
      </c>
      <c r="I234" s="24">
        <v>112.76</v>
      </c>
      <c r="J234" s="23">
        <v>45184</v>
      </c>
      <c r="K234" s="24">
        <v>92.34</v>
      </c>
      <c r="L234" s="23">
        <v>45128</v>
      </c>
      <c r="M234" s="15">
        <v>-56</v>
      </c>
      <c r="N234" s="9">
        <f t="shared" si="9"/>
        <v>4</v>
      </c>
      <c r="O234" s="14">
        <f t="shared" si="10"/>
        <v>-5171.04</v>
      </c>
      <c r="P234" s="14">
        <f t="shared" si="11"/>
        <v>369.36</v>
      </c>
    </row>
    <row r="235" spans="1:16" x14ac:dyDescent="0.25">
      <c r="A235" s="15" t="s">
        <v>13</v>
      </c>
      <c r="B235" s="15" t="s">
        <v>254</v>
      </c>
      <c r="C235" s="15" t="s">
        <v>311</v>
      </c>
      <c r="D235" s="22">
        <v>1294780497</v>
      </c>
      <c r="E235" s="23">
        <v>45121</v>
      </c>
      <c r="F235" s="23">
        <v>45121</v>
      </c>
      <c r="G235" s="15">
        <v>10067416522</v>
      </c>
      <c r="H235" s="22">
        <v>1738</v>
      </c>
      <c r="I235" s="24">
        <v>327.57</v>
      </c>
      <c r="J235" s="23">
        <v>45151</v>
      </c>
      <c r="K235" s="24">
        <v>268.5</v>
      </c>
      <c r="L235" s="23">
        <v>45128</v>
      </c>
      <c r="M235" s="15">
        <v>-23</v>
      </c>
      <c r="N235" s="9">
        <f t="shared" si="9"/>
        <v>7</v>
      </c>
      <c r="O235" s="14">
        <f t="shared" si="10"/>
        <v>-6175.5</v>
      </c>
      <c r="P235" s="14">
        <f t="shared" si="11"/>
        <v>1879.5</v>
      </c>
    </row>
    <row r="236" spans="1:16" x14ac:dyDescent="0.25">
      <c r="A236" s="15" t="s">
        <v>13</v>
      </c>
      <c r="B236" s="15" t="s">
        <v>254</v>
      </c>
      <c r="C236" s="15" t="s">
        <v>284</v>
      </c>
      <c r="D236" s="22">
        <v>1788080156</v>
      </c>
      <c r="E236" s="23">
        <v>45122</v>
      </c>
      <c r="F236" s="23">
        <v>45122</v>
      </c>
      <c r="G236" s="15">
        <v>10070093728</v>
      </c>
      <c r="H236" s="22">
        <v>1010837375</v>
      </c>
      <c r="I236" s="24">
        <v>627.91</v>
      </c>
      <c r="J236" s="23">
        <v>45152</v>
      </c>
      <c r="K236" s="24">
        <v>514.67999999999995</v>
      </c>
      <c r="L236" s="23">
        <v>45128</v>
      </c>
      <c r="M236" s="15">
        <v>-24</v>
      </c>
      <c r="N236" s="9">
        <f t="shared" si="9"/>
        <v>6</v>
      </c>
      <c r="O236" s="14">
        <f t="shared" si="10"/>
        <v>-12352.32</v>
      </c>
      <c r="P236" s="14">
        <f t="shared" si="11"/>
        <v>3088.08</v>
      </c>
    </row>
    <row r="237" spans="1:16" x14ac:dyDescent="0.25">
      <c r="A237" s="15" t="s">
        <v>13</v>
      </c>
      <c r="B237" s="15" t="s">
        <v>254</v>
      </c>
      <c r="C237" s="15" t="s">
        <v>284</v>
      </c>
      <c r="D237" s="22">
        <v>1788080156</v>
      </c>
      <c r="E237" s="23">
        <v>45121</v>
      </c>
      <c r="F237" s="23">
        <v>45121</v>
      </c>
      <c r="G237" s="15">
        <v>10070205322</v>
      </c>
      <c r="H237" s="22">
        <v>1010839421</v>
      </c>
      <c r="I237" s="24">
        <v>347.22</v>
      </c>
      <c r="J237" s="23">
        <v>45151</v>
      </c>
      <c r="K237" s="24">
        <v>284.61</v>
      </c>
      <c r="L237" s="23">
        <v>45128</v>
      </c>
      <c r="M237" s="15">
        <v>-23</v>
      </c>
      <c r="N237" s="9">
        <f t="shared" si="9"/>
        <v>7</v>
      </c>
      <c r="O237" s="14">
        <f t="shared" si="10"/>
        <v>-6546.0300000000007</v>
      </c>
      <c r="P237" s="14">
        <f t="shared" si="11"/>
        <v>1992.27</v>
      </c>
    </row>
    <row r="238" spans="1:16" x14ac:dyDescent="0.25">
      <c r="A238" s="15" t="s">
        <v>13</v>
      </c>
      <c r="B238" s="15" t="s">
        <v>254</v>
      </c>
      <c r="C238" s="15" t="s">
        <v>312</v>
      </c>
      <c r="D238" s="22">
        <v>1228620496</v>
      </c>
      <c r="E238" s="23">
        <v>45126</v>
      </c>
      <c r="F238" s="23">
        <v>45126</v>
      </c>
      <c r="G238" s="15">
        <v>10082477192</v>
      </c>
      <c r="H238" s="22">
        <v>100</v>
      </c>
      <c r="I238" s="24">
        <v>1256.3</v>
      </c>
      <c r="J238" s="23">
        <v>45156</v>
      </c>
      <c r="K238" s="24">
        <v>1029.75</v>
      </c>
      <c r="L238" s="23">
        <v>45131</v>
      </c>
      <c r="M238" s="15">
        <v>-25</v>
      </c>
      <c r="N238" s="9">
        <f t="shared" si="9"/>
        <v>5</v>
      </c>
      <c r="O238" s="14">
        <f t="shared" si="10"/>
        <v>-25743.75</v>
      </c>
      <c r="P238" s="14">
        <f t="shared" si="11"/>
        <v>5148.75</v>
      </c>
    </row>
    <row r="239" spans="1:16" x14ac:dyDescent="0.25">
      <c r="A239" s="15" t="s">
        <v>13</v>
      </c>
      <c r="B239" s="15" t="s">
        <v>254</v>
      </c>
      <c r="C239" s="15" t="s">
        <v>313</v>
      </c>
      <c r="D239" s="22">
        <v>8122660585</v>
      </c>
      <c r="E239" s="23">
        <v>45126</v>
      </c>
      <c r="F239" s="23">
        <v>45126</v>
      </c>
      <c r="G239" s="15">
        <v>10084442092</v>
      </c>
      <c r="H239" s="22" t="s">
        <v>314</v>
      </c>
      <c r="I239" s="24">
        <v>3830.37</v>
      </c>
      <c r="J239" s="23">
        <v>45156</v>
      </c>
      <c r="K239" s="24">
        <v>3683.05</v>
      </c>
      <c r="L239" s="23">
        <v>45131</v>
      </c>
      <c r="M239" s="15">
        <v>-25</v>
      </c>
      <c r="N239" s="9">
        <f t="shared" si="9"/>
        <v>5</v>
      </c>
      <c r="O239" s="14">
        <f t="shared" si="10"/>
        <v>-92076.25</v>
      </c>
      <c r="P239" s="14">
        <f t="shared" si="11"/>
        <v>18415.25</v>
      </c>
    </row>
    <row r="240" spans="1:16" x14ac:dyDescent="0.25">
      <c r="A240" s="15" t="s">
        <v>13</v>
      </c>
      <c r="B240" s="15" t="s">
        <v>254</v>
      </c>
      <c r="C240" s="15" t="s">
        <v>315</v>
      </c>
      <c r="D240" s="22">
        <v>2616630022</v>
      </c>
      <c r="E240" s="23">
        <v>45124</v>
      </c>
      <c r="F240" s="23">
        <v>45124</v>
      </c>
      <c r="G240" s="15">
        <v>10084539717</v>
      </c>
      <c r="H240" s="22">
        <v>2230075181</v>
      </c>
      <c r="I240" s="24">
        <v>24755.83</v>
      </c>
      <c r="J240" s="23">
        <v>45154</v>
      </c>
      <c r="K240" s="24">
        <v>20291.66</v>
      </c>
      <c r="L240" s="23">
        <v>45131</v>
      </c>
      <c r="M240" s="15">
        <v>-23</v>
      </c>
      <c r="N240" s="9">
        <f t="shared" si="9"/>
        <v>7</v>
      </c>
      <c r="O240" s="14">
        <f t="shared" si="10"/>
        <v>-466708.18</v>
      </c>
      <c r="P240" s="14">
        <f t="shared" si="11"/>
        <v>142041.62</v>
      </c>
    </row>
    <row r="241" spans="1:16" x14ac:dyDescent="0.25">
      <c r="A241" s="15" t="s">
        <v>13</v>
      </c>
      <c r="B241" s="15" t="s">
        <v>254</v>
      </c>
      <c r="C241" s="15" t="s">
        <v>288</v>
      </c>
      <c r="D241" s="22">
        <v>8526440154</v>
      </c>
      <c r="E241" s="23">
        <v>45125</v>
      </c>
      <c r="F241" s="23">
        <v>45125</v>
      </c>
      <c r="G241" s="15">
        <v>10087329129</v>
      </c>
      <c r="H241" s="22">
        <v>5751555412</v>
      </c>
      <c r="I241" s="24">
        <v>376.39</v>
      </c>
      <c r="J241" s="23">
        <v>45155</v>
      </c>
      <c r="K241" s="24">
        <v>308.52</v>
      </c>
      <c r="L241" s="23">
        <v>45131</v>
      </c>
      <c r="M241" s="15">
        <v>-24</v>
      </c>
      <c r="N241" s="9">
        <f t="shared" si="9"/>
        <v>6</v>
      </c>
      <c r="O241" s="14">
        <f t="shared" si="10"/>
        <v>-7404.48</v>
      </c>
      <c r="P241" s="14">
        <f t="shared" si="11"/>
        <v>1851.12</v>
      </c>
    </row>
    <row r="242" spans="1:16" x14ac:dyDescent="0.25">
      <c r="A242" s="15" t="s">
        <v>13</v>
      </c>
      <c r="B242" s="15" t="s">
        <v>254</v>
      </c>
      <c r="C242" s="15" t="s">
        <v>288</v>
      </c>
      <c r="D242" s="22">
        <v>8526440154</v>
      </c>
      <c r="E242" s="23">
        <v>45127</v>
      </c>
      <c r="F242" s="23">
        <v>45127</v>
      </c>
      <c r="G242" s="15">
        <v>10087336091</v>
      </c>
      <c r="H242" s="22">
        <v>5751556437</v>
      </c>
      <c r="I242" s="24">
        <v>270.07</v>
      </c>
      <c r="J242" s="23">
        <v>45157</v>
      </c>
      <c r="K242" s="24">
        <v>221.37</v>
      </c>
      <c r="L242" s="23">
        <v>45131</v>
      </c>
      <c r="M242" s="15">
        <v>-26</v>
      </c>
      <c r="N242" s="9">
        <f t="shared" si="9"/>
        <v>4</v>
      </c>
      <c r="O242" s="14">
        <f t="shared" si="10"/>
        <v>-5755.62</v>
      </c>
      <c r="P242" s="14">
        <f t="shared" si="11"/>
        <v>885.48</v>
      </c>
    </row>
    <row r="243" spans="1:16" x14ac:dyDescent="0.25">
      <c r="A243" s="15" t="s">
        <v>13</v>
      </c>
      <c r="B243" s="15" t="s">
        <v>254</v>
      </c>
      <c r="C243" s="15" t="s">
        <v>288</v>
      </c>
      <c r="D243" s="22">
        <v>8526440154</v>
      </c>
      <c r="E243" s="23">
        <v>45125</v>
      </c>
      <c r="F243" s="23">
        <v>45125</v>
      </c>
      <c r="G243" s="15">
        <v>10087365230</v>
      </c>
      <c r="H243" s="22">
        <v>5751549522</v>
      </c>
      <c r="I243" s="24">
        <v>27286.52</v>
      </c>
      <c r="J243" s="23">
        <v>45155</v>
      </c>
      <c r="K243" s="24">
        <v>22366</v>
      </c>
      <c r="L243" s="23">
        <v>45131</v>
      </c>
      <c r="M243" s="15">
        <v>-24</v>
      </c>
      <c r="N243" s="9">
        <f t="shared" si="9"/>
        <v>6</v>
      </c>
      <c r="O243" s="14">
        <f t="shared" si="10"/>
        <v>-536784</v>
      </c>
      <c r="P243" s="14">
        <f t="shared" si="11"/>
        <v>134196</v>
      </c>
    </row>
    <row r="244" spans="1:16" x14ac:dyDescent="0.25">
      <c r="A244" s="15" t="s">
        <v>13</v>
      </c>
      <c r="B244" s="15" t="s">
        <v>254</v>
      </c>
      <c r="C244" s="15" t="s">
        <v>255</v>
      </c>
      <c r="D244" s="22">
        <v>1177760491</v>
      </c>
      <c r="E244" s="23">
        <v>45127</v>
      </c>
      <c r="F244" s="23">
        <v>45127</v>
      </c>
      <c r="G244" s="15">
        <v>10092821365</v>
      </c>
      <c r="H244" s="22" t="s">
        <v>316</v>
      </c>
      <c r="I244" s="24">
        <v>31.92</v>
      </c>
      <c r="J244" s="23">
        <v>45170</v>
      </c>
      <c r="K244" s="24">
        <v>29.02</v>
      </c>
      <c r="L244" s="23">
        <v>45138</v>
      </c>
      <c r="M244" s="15">
        <v>-32</v>
      </c>
      <c r="N244" s="9">
        <f t="shared" si="9"/>
        <v>11</v>
      </c>
      <c r="O244" s="14">
        <f t="shared" si="10"/>
        <v>-928.64</v>
      </c>
      <c r="P244" s="14">
        <f t="shared" si="11"/>
        <v>319.21999999999997</v>
      </c>
    </row>
    <row r="245" spans="1:16" x14ac:dyDescent="0.25">
      <c r="A245" s="15" t="s">
        <v>13</v>
      </c>
      <c r="B245" s="15" t="s">
        <v>254</v>
      </c>
      <c r="C245" s="15" t="s">
        <v>255</v>
      </c>
      <c r="D245" s="22">
        <v>1177760491</v>
      </c>
      <c r="E245" s="23">
        <v>45125</v>
      </c>
      <c r="F245" s="23">
        <v>45125</v>
      </c>
      <c r="G245" s="15">
        <v>10092831136</v>
      </c>
      <c r="H245" s="22" t="s">
        <v>317</v>
      </c>
      <c r="I245" s="24">
        <v>1275.3399999999999</v>
      </c>
      <c r="J245" s="23">
        <v>45170</v>
      </c>
      <c r="K245" s="24">
        <v>1159.4000000000001</v>
      </c>
      <c r="L245" s="23">
        <v>45138</v>
      </c>
      <c r="M245" s="15">
        <v>-32</v>
      </c>
      <c r="N245" s="9">
        <f t="shared" si="9"/>
        <v>13</v>
      </c>
      <c r="O245" s="14">
        <f t="shared" si="10"/>
        <v>-37100.800000000003</v>
      </c>
      <c r="P245" s="14">
        <f t="shared" si="11"/>
        <v>15072.2</v>
      </c>
    </row>
    <row r="246" spans="1:16" x14ac:dyDescent="0.25">
      <c r="A246" s="15" t="s">
        <v>13</v>
      </c>
      <c r="B246" s="15" t="s">
        <v>254</v>
      </c>
      <c r="C246" s="15" t="s">
        <v>255</v>
      </c>
      <c r="D246" s="22">
        <v>1177760491</v>
      </c>
      <c r="E246" s="23">
        <v>45125</v>
      </c>
      <c r="F246" s="23">
        <v>45125</v>
      </c>
      <c r="G246" s="15">
        <v>10092935635</v>
      </c>
      <c r="H246" s="22" t="s">
        <v>318</v>
      </c>
      <c r="I246" s="24">
        <v>23.69</v>
      </c>
      <c r="J246" s="23">
        <v>45170</v>
      </c>
      <c r="K246" s="24">
        <v>21.54</v>
      </c>
      <c r="L246" s="23">
        <v>45138</v>
      </c>
      <c r="M246" s="15">
        <v>-32</v>
      </c>
      <c r="N246" s="9">
        <f t="shared" si="9"/>
        <v>13</v>
      </c>
      <c r="O246" s="14">
        <f t="shared" si="10"/>
        <v>-689.28</v>
      </c>
      <c r="P246" s="14">
        <f t="shared" si="11"/>
        <v>280.02</v>
      </c>
    </row>
    <row r="247" spans="1:16" x14ac:dyDescent="0.25">
      <c r="A247" s="15" t="s">
        <v>13</v>
      </c>
      <c r="B247" s="15" t="s">
        <v>254</v>
      </c>
      <c r="C247" s="15" t="s">
        <v>255</v>
      </c>
      <c r="D247" s="22">
        <v>1177760491</v>
      </c>
      <c r="E247" s="23">
        <v>45125</v>
      </c>
      <c r="F247" s="23">
        <v>45125</v>
      </c>
      <c r="G247" s="15">
        <v>10092961134</v>
      </c>
      <c r="H247" s="22" t="s">
        <v>319</v>
      </c>
      <c r="I247" s="24">
        <v>19642.14</v>
      </c>
      <c r="J247" s="23">
        <v>45170</v>
      </c>
      <c r="K247" s="24">
        <v>17851.79</v>
      </c>
      <c r="L247" s="23">
        <v>45138</v>
      </c>
      <c r="M247" s="15">
        <v>-32</v>
      </c>
      <c r="N247" s="9">
        <f t="shared" si="9"/>
        <v>13</v>
      </c>
      <c r="O247" s="14">
        <f t="shared" si="10"/>
        <v>-571257.28</v>
      </c>
      <c r="P247" s="14">
        <f t="shared" si="11"/>
        <v>232073.27000000002</v>
      </c>
    </row>
    <row r="248" spans="1:16" x14ac:dyDescent="0.25">
      <c r="A248" s="15" t="s">
        <v>13</v>
      </c>
      <c r="B248" s="15" t="s">
        <v>254</v>
      </c>
      <c r="C248" s="15" t="s">
        <v>255</v>
      </c>
      <c r="D248" s="22">
        <v>1177760491</v>
      </c>
      <c r="E248" s="23">
        <v>45125</v>
      </c>
      <c r="F248" s="23">
        <v>45125</v>
      </c>
      <c r="G248" s="15">
        <v>10092961830</v>
      </c>
      <c r="H248" s="22" t="s">
        <v>320</v>
      </c>
      <c r="I248" s="24">
        <v>14027.25</v>
      </c>
      <c r="J248" s="23">
        <v>45170</v>
      </c>
      <c r="K248" s="24">
        <v>12748.75</v>
      </c>
      <c r="L248" s="23">
        <v>45138</v>
      </c>
      <c r="M248" s="15">
        <v>-32</v>
      </c>
      <c r="N248" s="9">
        <f t="shared" si="9"/>
        <v>13</v>
      </c>
      <c r="O248" s="14">
        <f t="shared" si="10"/>
        <v>-407960</v>
      </c>
      <c r="P248" s="14">
        <f t="shared" si="11"/>
        <v>165733.75</v>
      </c>
    </row>
    <row r="249" spans="1:16" x14ac:dyDescent="0.25">
      <c r="A249" s="15" t="s">
        <v>13</v>
      </c>
      <c r="B249" s="15" t="s">
        <v>254</v>
      </c>
      <c r="C249" s="15" t="s">
        <v>255</v>
      </c>
      <c r="D249" s="22">
        <v>1177760491</v>
      </c>
      <c r="E249" s="23">
        <v>45127</v>
      </c>
      <c r="F249" s="23">
        <v>45127</v>
      </c>
      <c r="G249" s="15">
        <v>10093071661</v>
      </c>
      <c r="H249" s="22" t="s">
        <v>321</v>
      </c>
      <c r="I249" s="24">
        <v>15.9</v>
      </c>
      <c r="J249" s="23">
        <v>45170</v>
      </c>
      <c r="K249" s="24">
        <v>14.45</v>
      </c>
      <c r="L249" s="23">
        <v>45138</v>
      </c>
      <c r="M249" s="15">
        <v>-32</v>
      </c>
      <c r="N249" s="9">
        <f t="shared" si="9"/>
        <v>11</v>
      </c>
      <c r="O249" s="14">
        <f t="shared" si="10"/>
        <v>-462.4</v>
      </c>
      <c r="P249" s="14">
        <f t="shared" si="11"/>
        <v>158.94999999999999</v>
      </c>
    </row>
    <row r="250" spans="1:16" x14ac:dyDescent="0.25">
      <c r="A250" s="15" t="s">
        <v>13</v>
      </c>
      <c r="B250" s="15" t="s">
        <v>254</v>
      </c>
      <c r="C250" s="15" t="s">
        <v>255</v>
      </c>
      <c r="D250" s="22">
        <v>1177760491</v>
      </c>
      <c r="E250" s="23">
        <v>45125</v>
      </c>
      <c r="F250" s="23">
        <v>45125</v>
      </c>
      <c r="G250" s="15">
        <v>10093074937</v>
      </c>
      <c r="H250" s="22" t="s">
        <v>322</v>
      </c>
      <c r="I250" s="24">
        <v>146.77000000000001</v>
      </c>
      <c r="J250" s="23">
        <v>45170</v>
      </c>
      <c r="K250" s="24">
        <v>133.43</v>
      </c>
      <c r="L250" s="23">
        <v>45138</v>
      </c>
      <c r="M250" s="15">
        <v>-32</v>
      </c>
      <c r="N250" s="9">
        <f t="shared" si="9"/>
        <v>13</v>
      </c>
      <c r="O250" s="14">
        <f t="shared" si="10"/>
        <v>-4269.76</v>
      </c>
      <c r="P250" s="14">
        <f t="shared" si="11"/>
        <v>1734.5900000000001</v>
      </c>
    </row>
    <row r="251" spans="1:16" x14ac:dyDescent="0.25">
      <c r="A251" s="15" t="s">
        <v>13</v>
      </c>
      <c r="B251" s="15" t="s">
        <v>254</v>
      </c>
      <c r="C251" s="15" t="s">
        <v>255</v>
      </c>
      <c r="D251" s="22">
        <v>1177760491</v>
      </c>
      <c r="E251" s="23">
        <v>45125</v>
      </c>
      <c r="F251" s="23">
        <v>45125</v>
      </c>
      <c r="G251" s="15">
        <v>10093077310</v>
      </c>
      <c r="H251" s="22" t="s">
        <v>323</v>
      </c>
      <c r="I251" s="24">
        <v>844.42</v>
      </c>
      <c r="J251" s="23">
        <v>45170</v>
      </c>
      <c r="K251" s="24">
        <v>767.65</v>
      </c>
      <c r="L251" s="23">
        <v>45138</v>
      </c>
      <c r="M251" s="15">
        <v>-32</v>
      </c>
      <c r="N251" s="9">
        <f t="shared" si="9"/>
        <v>13</v>
      </c>
      <c r="O251" s="14">
        <f t="shared" si="10"/>
        <v>-24564.799999999999</v>
      </c>
      <c r="P251" s="14">
        <f t="shared" si="11"/>
        <v>9979.4499999999989</v>
      </c>
    </row>
    <row r="252" spans="1:16" x14ac:dyDescent="0.25">
      <c r="A252" s="15" t="s">
        <v>13</v>
      </c>
      <c r="B252" s="15" t="s">
        <v>254</v>
      </c>
      <c r="C252" s="15" t="s">
        <v>255</v>
      </c>
      <c r="D252" s="22">
        <v>1177760491</v>
      </c>
      <c r="E252" s="23">
        <v>45125</v>
      </c>
      <c r="F252" s="23">
        <v>45125</v>
      </c>
      <c r="G252" s="15">
        <v>10093078408</v>
      </c>
      <c r="H252" s="22" t="s">
        <v>324</v>
      </c>
      <c r="I252" s="24">
        <v>1825.29</v>
      </c>
      <c r="J252" s="23">
        <v>45170</v>
      </c>
      <c r="K252" s="24">
        <v>1659.35</v>
      </c>
      <c r="L252" s="23">
        <v>45138</v>
      </c>
      <c r="M252" s="15">
        <v>-32</v>
      </c>
      <c r="N252" s="9">
        <f t="shared" si="9"/>
        <v>13</v>
      </c>
      <c r="O252" s="14">
        <f t="shared" si="10"/>
        <v>-53099.199999999997</v>
      </c>
      <c r="P252" s="14">
        <f t="shared" si="11"/>
        <v>21571.55</v>
      </c>
    </row>
    <row r="253" spans="1:16" x14ac:dyDescent="0.25">
      <c r="A253" s="15" t="s">
        <v>13</v>
      </c>
      <c r="B253" s="15" t="s">
        <v>254</v>
      </c>
      <c r="C253" s="15" t="s">
        <v>255</v>
      </c>
      <c r="D253" s="22">
        <v>1177760491</v>
      </c>
      <c r="E253" s="23">
        <v>45125</v>
      </c>
      <c r="F253" s="23">
        <v>45125</v>
      </c>
      <c r="G253" s="15">
        <v>10093096405</v>
      </c>
      <c r="H253" s="22" t="s">
        <v>325</v>
      </c>
      <c r="I253" s="24">
        <v>1754.38</v>
      </c>
      <c r="J253" s="23">
        <v>45170</v>
      </c>
      <c r="K253" s="24">
        <v>1597.77</v>
      </c>
      <c r="L253" s="23">
        <v>45138</v>
      </c>
      <c r="M253" s="15">
        <v>-32</v>
      </c>
      <c r="N253" s="9">
        <f t="shared" si="9"/>
        <v>13</v>
      </c>
      <c r="O253" s="14">
        <f t="shared" si="10"/>
        <v>-51128.639999999999</v>
      </c>
      <c r="P253" s="14">
        <f t="shared" si="11"/>
        <v>20771.009999999998</v>
      </c>
    </row>
    <row r="254" spans="1:16" x14ac:dyDescent="0.25">
      <c r="A254" s="15" t="s">
        <v>13</v>
      </c>
      <c r="B254" s="15" t="s">
        <v>254</v>
      </c>
      <c r="C254" s="15" t="s">
        <v>255</v>
      </c>
      <c r="D254" s="22">
        <v>1177760491</v>
      </c>
      <c r="E254" s="23">
        <v>45127</v>
      </c>
      <c r="F254" s="23">
        <v>45127</v>
      </c>
      <c r="G254" s="15">
        <v>10093100369</v>
      </c>
      <c r="H254" s="22" t="s">
        <v>326</v>
      </c>
      <c r="I254" s="24">
        <v>836.29</v>
      </c>
      <c r="J254" s="23">
        <v>45170</v>
      </c>
      <c r="K254" s="24">
        <v>760.26</v>
      </c>
      <c r="L254" s="23">
        <v>45138</v>
      </c>
      <c r="M254" s="15">
        <v>-32</v>
      </c>
      <c r="N254" s="9">
        <f t="shared" si="9"/>
        <v>11</v>
      </c>
      <c r="O254" s="14">
        <f t="shared" si="10"/>
        <v>-24328.32</v>
      </c>
      <c r="P254" s="14">
        <f t="shared" si="11"/>
        <v>8362.86</v>
      </c>
    </row>
    <row r="255" spans="1:16" x14ac:dyDescent="0.25">
      <c r="A255" s="15" t="s">
        <v>13</v>
      </c>
      <c r="B255" s="15" t="s">
        <v>173</v>
      </c>
      <c r="C255" s="15" t="s">
        <v>35</v>
      </c>
      <c r="D255" s="22">
        <v>1334410493</v>
      </c>
      <c r="E255" s="23">
        <v>45128</v>
      </c>
      <c r="F255" s="23">
        <v>45128</v>
      </c>
      <c r="G255" s="15">
        <v>10098341084</v>
      </c>
      <c r="H255" s="22">
        <v>30</v>
      </c>
      <c r="I255" s="24">
        <v>42014.400000000001</v>
      </c>
      <c r="J255" s="23">
        <v>45188</v>
      </c>
      <c r="K255" s="24">
        <v>34438.03</v>
      </c>
      <c r="L255" s="23">
        <v>45138</v>
      </c>
      <c r="M255" s="15">
        <v>-50</v>
      </c>
      <c r="N255" s="9">
        <f t="shared" si="9"/>
        <v>10</v>
      </c>
      <c r="O255" s="14">
        <f t="shared" si="10"/>
        <v>-1721901.5</v>
      </c>
      <c r="P255" s="14">
        <f t="shared" si="11"/>
        <v>344380.3</v>
      </c>
    </row>
    <row r="256" spans="1:16" x14ac:dyDescent="0.25">
      <c r="A256" s="15" t="s">
        <v>13</v>
      </c>
      <c r="B256" s="15" t="s">
        <v>254</v>
      </c>
      <c r="C256" s="15" t="s">
        <v>285</v>
      </c>
      <c r="D256" s="22">
        <v>1219980529</v>
      </c>
      <c r="E256" s="23">
        <v>45130</v>
      </c>
      <c r="F256" s="23">
        <v>45130</v>
      </c>
      <c r="G256" s="15">
        <v>10110343271</v>
      </c>
      <c r="H256" s="22" t="s">
        <v>327</v>
      </c>
      <c r="I256" s="24">
        <v>389.8</v>
      </c>
      <c r="J256" s="23">
        <v>45160</v>
      </c>
      <c r="K256" s="24">
        <v>371.24</v>
      </c>
      <c r="L256" s="23">
        <v>45145</v>
      </c>
      <c r="M256" s="15">
        <v>-15</v>
      </c>
      <c r="N256" s="9">
        <f t="shared" si="9"/>
        <v>15</v>
      </c>
      <c r="O256" s="14">
        <f t="shared" si="10"/>
        <v>-5568.6</v>
      </c>
      <c r="P256" s="14">
        <f t="shared" si="11"/>
        <v>5568.6</v>
      </c>
    </row>
    <row r="257" spans="1:16" x14ac:dyDescent="0.25">
      <c r="A257" s="15" t="s">
        <v>13</v>
      </c>
      <c r="B257" s="15" t="s">
        <v>254</v>
      </c>
      <c r="C257" s="15" t="s">
        <v>328</v>
      </c>
      <c r="D257" s="22">
        <v>5344720486</v>
      </c>
      <c r="E257" s="23">
        <v>45130</v>
      </c>
      <c r="F257" s="23">
        <v>45130</v>
      </c>
      <c r="G257" s="15">
        <v>10113468858</v>
      </c>
      <c r="H257" s="22" t="s">
        <v>329</v>
      </c>
      <c r="I257" s="24">
        <v>694.56</v>
      </c>
      <c r="J257" s="23">
        <v>45160</v>
      </c>
      <c r="K257" s="24">
        <v>569.30999999999995</v>
      </c>
      <c r="L257" s="23">
        <v>45145</v>
      </c>
      <c r="M257" s="15">
        <v>-15</v>
      </c>
      <c r="N257" s="9">
        <f t="shared" si="9"/>
        <v>15</v>
      </c>
      <c r="O257" s="14">
        <f t="shared" si="10"/>
        <v>-8539.65</v>
      </c>
      <c r="P257" s="14">
        <f t="shared" si="11"/>
        <v>8539.65</v>
      </c>
    </row>
    <row r="258" spans="1:16" x14ac:dyDescent="0.25">
      <c r="A258" s="15" t="s">
        <v>13</v>
      </c>
      <c r="B258" s="15" t="s">
        <v>254</v>
      </c>
      <c r="C258" s="15" t="s">
        <v>283</v>
      </c>
      <c r="D258" s="22">
        <v>97103880585</v>
      </c>
      <c r="E258" s="23">
        <v>45131</v>
      </c>
      <c r="F258" s="23">
        <v>45131</v>
      </c>
      <c r="G258" s="15">
        <v>10116965275</v>
      </c>
      <c r="H258" s="22">
        <v>1023191016</v>
      </c>
      <c r="I258" s="24">
        <v>73.5</v>
      </c>
      <c r="J258" s="23">
        <v>45161</v>
      </c>
      <c r="K258" s="24">
        <v>73.5</v>
      </c>
      <c r="L258" s="23">
        <v>45145</v>
      </c>
      <c r="M258" s="15">
        <v>-16</v>
      </c>
      <c r="N258" s="9">
        <f t="shared" si="9"/>
        <v>14</v>
      </c>
      <c r="O258" s="14">
        <f t="shared" si="10"/>
        <v>-1176</v>
      </c>
      <c r="P258" s="14">
        <f t="shared" si="11"/>
        <v>1029</v>
      </c>
    </row>
    <row r="259" spans="1:16" x14ac:dyDescent="0.25">
      <c r="A259" s="15" t="s">
        <v>13</v>
      </c>
      <c r="B259" s="15" t="s">
        <v>254</v>
      </c>
      <c r="C259" s="15" t="s">
        <v>283</v>
      </c>
      <c r="D259" s="22">
        <v>97103880585</v>
      </c>
      <c r="E259" s="23">
        <v>45132</v>
      </c>
      <c r="F259" s="23">
        <v>45132</v>
      </c>
      <c r="G259" s="15">
        <v>10130016867</v>
      </c>
      <c r="H259" s="22">
        <v>1023195318</v>
      </c>
      <c r="I259" s="24">
        <v>727.41</v>
      </c>
      <c r="J259" s="23">
        <v>45162</v>
      </c>
      <c r="K259" s="24">
        <v>727.41</v>
      </c>
      <c r="L259" s="23">
        <v>45145</v>
      </c>
      <c r="M259" s="15">
        <v>-17</v>
      </c>
      <c r="N259" s="9">
        <f t="shared" ref="N259:N322" si="12">L259-F259</f>
        <v>13</v>
      </c>
      <c r="O259" s="14">
        <f t="shared" ref="O259:O322" si="13">K259*M259</f>
        <v>-12365.97</v>
      </c>
      <c r="P259" s="14">
        <f t="shared" ref="P259:P322" si="14">K259*N259</f>
        <v>9456.33</v>
      </c>
    </row>
    <row r="260" spans="1:16" x14ac:dyDescent="0.25">
      <c r="A260" s="15" t="s">
        <v>13</v>
      </c>
      <c r="B260" s="15" t="s">
        <v>254</v>
      </c>
      <c r="C260" s="15" t="s">
        <v>289</v>
      </c>
      <c r="D260" s="22">
        <v>12883420155</v>
      </c>
      <c r="E260" s="23">
        <v>45135</v>
      </c>
      <c r="F260" s="23">
        <v>45135</v>
      </c>
      <c r="G260" s="15">
        <v>10155112533</v>
      </c>
      <c r="H260" s="22">
        <v>823000207642</v>
      </c>
      <c r="I260" s="24">
        <v>1107.48</v>
      </c>
      <c r="J260" s="23">
        <v>45165</v>
      </c>
      <c r="K260" s="24">
        <v>907.77</v>
      </c>
      <c r="L260" s="23">
        <v>45145</v>
      </c>
      <c r="M260" s="15">
        <v>-20</v>
      </c>
      <c r="N260" s="9">
        <f t="shared" si="12"/>
        <v>10</v>
      </c>
      <c r="O260" s="14">
        <f t="shared" si="13"/>
        <v>-18155.400000000001</v>
      </c>
      <c r="P260" s="14">
        <f t="shared" si="14"/>
        <v>9077.7000000000007</v>
      </c>
    </row>
    <row r="261" spans="1:16" x14ac:dyDescent="0.25">
      <c r="A261" s="15" t="s">
        <v>13</v>
      </c>
      <c r="B261" s="15" t="s">
        <v>254</v>
      </c>
      <c r="C261" s="15" t="s">
        <v>311</v>
      </c>
      <c r="D261" s="22">
        <v>1294780497</v>
      </c>
      <c r="E261" s="23">
        <v>45140</v>
      </c>
      <c r="F261" s="23">
        <v>45140</v>
      </c>
      <c r="G261" s="15">
        <v>10179693785</v>
      </c>
      <c r="H261" s="22">
        <v>1951</v>
      </c>
      <c r="I261" s="24">
        <v>744.29</v>
      </c>
      <c r="J261" s="23">
        <v>45170</v>
      </c>
      <c r="K261" s="24">
        <v>610.07000000000005</v>
      </c>
      <c r="L261" s="23">
        <v>45145</v>
      </c>
      <c r="M261" s="15">
        <v>-25</v>
      </c>
      <c r="N261" s="9">
        <f t="shared" si="12"/>
        <v>5</v>
      </c>
      <c r="O261" s="14">
        <f t="shared" si="13"/>
        <v>-15251.750000000002</v>
      </c>
      <c r="P261" s="14">
        <f t="shared" si="14"/>
        <v>3050.3500000000004</v>
      </c>
    </row>
    <row r="262" spans="1:16" x14ac:dyDescent="0.25">
      <c r="A262" s="15" t="s">
        <v>13</v>
      </c>
      <c r="B262" s="15" t="s">
        <v>254</v>
      </c>
      <c r="C262" s="15" t="s">
        <v>297</v>
      </c>
      <c r="D262" s="22">
        <v>9771701001</v>
      </c>
      <c r="E262" s="23">
        <v>45142</v>
      </c>
      <c r="F262" s="23">
        <v>45142</v>
      </c>
      <c r="G262" s="15">
        <v>10200571037</v>
      </c>
      <c r="H262" s="22" t="s">
        <v>330</v>
      </c>
      <c r="I262" s="24">
        <v>10.98</v>
      </c>
      <c r="J262" s="23">
        <v>45202</v>
      </c>
      <c r="K262" s="24">
        <v>9</v>
      </c>
      <c r="L262" s="23">
        <v>45169</v>
      </c>
      <c r="M262" s="15">
        <v>-33</v>
      </c>
      <c r="N262" s="9">
        <f t="shared" si="12"/>
        <v>27</v>
      </c>
      <c r="O262" s="14">
        <f t="shared" si="13"/>
        <v>-297</v>
      </c>
      <c r="P262" s="14">
        <f t="shared" si="14"/>
        <v>243</v>
      </c>
    </row>
    <row r="263" spans="1:16" x14ac:dyDescent="0.25">
      <c r="A263" s="15" t="s">
        <v>13</v>
      </c>
      <c r="B263" s="15" t="s">
        <v>254</v>
      </c>
      <c r="C263" s="15" t="s">
        <v>295</v>
      </c>
      <c r="D263" s="22">
        <v>7516911000</v>
      </c>
      <c r="E263" s="23">
        <v>45141</v>
      </c>
      <c r="F263" s="23">
        <v>45141</v>
      </c>
      <c r="G263" s="15">
        <v>10200571305</v>
      </c>
      <c r="H263" s="22" t="s">
        <v>331</v>
      </c>
      <c r="I263" s="24">
        <v>53.69</v>
      </c>
      <c r="J263" s="23">
        <v>45201</v>
      </c>
      <c r="K263" s="24">
        <v>44.01</v>
      </c>
      <c r="L263" s="23">
        <v>45145</v>
      </c>
      <c r="M263" s="15">
        <v>-56</v>
      </c>
      <c r="N263" s="9">
        <f t="shared" si="12"/>
        <v>4</v>
      </c>
      <c r="O263" s="14">
        <f t="shared" si="13"/>
        <v>-2464.56</v>
      </c>
      <c r="P263" s="14">
        <f t="shared" si="14"/>
        <v>176.04</v>
      </c>
    </row>
    <row r="264" spans="1:16" x14ac:dyDescent="0.25">
      <c r="A264" s="15" t="s">
        <v>13</v>
      </c>
      <c r="B264" s="15" t="s">
        <v>254</v>
      </c>
      <c r="C264" s="15" t="s">
        <v>293</v>
      </c>
      <c r="D264" s="22">
        <v>51570893</v>
      </c>
      <c r="E264" s="23">
        <v>45144</v>
      </c>
      <c r="F264" s="23">
        <v>45144</v>
      </c>
      <c r="G264" s="15">
        <v>10206265567</v>
      </c>
      <c r="H264" s="22">
        <v>9501588170</v>
      </c>
      <c r="I264" s="24">
        <v>7572.3</v>
      </c>
      <c r="J264" s="23">
        <v>45174</v>
      </c>
      <c r="K264" s="24">
        <v>6206.8</v>
      </c>
      <c r="L264" s="23">
        <v>45169</v>
      </c>
      <c r="M264" s="15">
        <v>-5</v>
      </c>
      <c r="N264" s="9">
        <f t="shared" si="12"/>
        <v>25</v>
      </c>
      <c r="O264" s="14">
        <f t="shared" si="13"/>
        <v>-31034</v>
      </c>
      <c r="P264" s="14">
        <f t="shared" si="14"/>
        <v>155170</v>
      </c>
    </row>
    <row r="265" spans="1:16" x14ac:dyDescent="0.25">
      <c r="A265" s="15" t="s">
        <v>13</v>
      </c>
      <c r="B265" s="15" t="s">
        <v>254</v>
      </c>
      <c r="C265" s="15" t="s">
        <v>332</v>
      </c>
      <c r="D265" s="22">
        <v>696690502</v>
      </c>
      <c r="E265" s="23">
        <v>45144</v>
      </c>
      <c r="F265" s="23">
        <v>45144</v>
      </c>
      <c r="G265" s="15">
        <v>10209636298</v>
      </c>
      <c r="H265" s="22" t="s">
        <v>333</v>
      </c>
      <c r="I265" s="24">
        <v>53.2</v>
      </c>
      <c r="J265" s="23">
        <v>45174</v>
      </c>
      <c r="K265" s="24">
        <v>53.2</v>
      </c>
      <c r="L265" s="23">
        <v>45169</v>
      </c>
      <c r="M265" s="15">
        <v>-5</v>
      </c>
      <c r="N265" s="9">
        <f t="shared" si="12"/>
        <v>25</v>
      </c>
      <c r="O265" s="14">
        <f t="shared" si="13"/>
        <v>-266</v>
      </c>
      <c r="P265" s="14">
        <f t="shared" si="14"/>
        <v>1330</v>
      </c>
    </row>
    <row r="266" spans="1:16" x14ac:dyDescent="0.25">
      <c r="A266" s="15" t="s">
        <v>13</v>
      </c>
      <c r="B266" s="15" t="s">
        <v>254</v>
      </c>
      <c r="C266" s="15" t="s">
        <v>291</v>
      </c>
      <c r="D266" s="22">
        <v>9606630961</v>
      </c>
      <c r="E266" s="23">
        <v>45146</v>
      </c>
      <c r="F266" s="23">
        <v>45146</v>
      </c>
      <c r="G266" s="15">
        <v>10222408900</v>
      </c>
      <c r="H266" s="22" t="s">
        <v>334</v>
      </c>
      <c r="I266" s="24">
        <v>16473.259999999998</v>
      </c>
      <c r="J266" s="23">
        <v>45176</v>
      </c>
      <c r="K266" s="24">
        <v>13502.67</v>
      </c>
      <c r="L266" s="23">
        <v>45169</v>
      </c>
      <c r="M266" s="15">
        <v>-7</v>
      </c>
      <c r="N266" s="9">
        <f t="shared" si="12"/>
        <v>23</v>
      </c>
      <c r="O266" s="14">
        <f t="shared" si="13"/>
        <v>-94518.69</v>
      </c>
      <c r="P266" s="14">
        <f t="shared" si="14"/>
        <v>310561.40999999997</v>
      </c>
    </row>
    <row r="267" spans="1:16" x14ac:dyDescent="0.25">
      <c r="A267" s="15" t="s">
        <v>13</v>
      </c>
      <c r="B267" s="15" t="s">
        <v>254</v>
      </c>
      <c r="C267" s="15" t="s">
        <v>315</v>
      </c>
      <c r="D267" s="22">
        <v>2616630022</v>
      </c>
      <c r="E267" s="23">
        <v>45150</v>
      </c>
      <c r="F267" s="23">
        <v>45150</v>
      </c>
      <c r="G267" s="15">
        <v>10251400283</v>
      </c>
      <c r="H267" s="22">
        <v>2230088196</v>
      </c>
      <c r="I267" s="24">
        <v>33384.639999999999</v>
      </c>
      <c r="J267" s="23">
        <v>45180</v>
      </c>
      <c r="K267" s="24">
        <v>27364.46</v>
      </c>
      <c r="L267" s="23">
        <v>45169</v>
      </c>
      <c r="M267" s="15">
        <v>-11</v>
      </c>
      <c r="N267" s="9">
        <f t="shared" si="12"/>
        <v>19</v>
      </c>
      <c r="O267" s="14">
        <f t="shared" si="13"/>
        <v>-301009.06</v>
      </c>
      <c r="P267" s="14">
        <f t="shared" si="14"/>
        <v>519924.74</v>
      </c>
    </row>
    <row r="268" spans="1:16" x14ac:dyDescent="0.25">
      <c r="A268" s="15" t="s">
        <v>13</v>
      </c>
      <c r="B268" s="15" t="s">
        <v>254</v>
      </c>
      <c r="C268" s="15" t="s">
        <v>313</v>
      </c>
      <c r="D268" s="22">
        <v>8122660585</v>
      </c>
      <c r="E268" s="23">
        <v>45152</v>
      </c>
      <c r="F268" s="23">
        <v>45152</v>
      </c>
      <c r="G268" s="15">
        <v>10268306960</v>
      </c>
      <c r="H268" s="22" t="s">
        <v>335</v>
      </c>
      <c r="I268" s="24">
        <v>3428.15</v>
      </c>
      <c r="J268" s="23">
        <v>45182</v>
      </c>
      <c r="K268" s="24">
        <v>3296.3</v>
      </c>
      <c r="L268" s="23">
        <v>45169</v>
      </c>
      <c r="M268" s="15">
        <v>-13</v>
      </c>
      <c r="N268" s="9">
        <f t="shared" si="12"/>
        <v>17</v>
      </c>
      <c r="O268" s="14">
        <f t="shared" si="13"/>
        <v>-42851.9</v>
      </c>
      <c r="P268" s="14">
        <f t="shared" si="14"/>
        <v>56037.100000000006</v>
      </c>
    </row>
    <row r="269" spans="1:16" x14ac:dyDescent="0.25">
      <c r="A269" s="15" t="s">
        <v>13</v>
      </c>
      <c r="B269" s="15" t="s">
        <v>254</v>
      </c>
      <c r="C269" s="15" t="s">
        <v>294</v>
      </c>
      <c r="D269" s="22">
        <v>488410010</v>
      </c>
      <c r="E269" s="23">
        <v>45150</v>
      </c>
      <c r="F269" s="23">
        <v>45150</v>
      </c>
      <c r="G269" s="15">
        <v>10271924609</v>
      </c>
      <c r="H269" s="22" t="s">
        <v>336</v>
      </c>
      <c r="I269" s="24">
        <v>1804.53</v>
      </c>
      <c r="J269" s="23">
        <v>45180</v>
      </c>
      <c r="K269" s="24">
        <v>1702.61</v>
      </c>
      <c r="L269" s="23">
        <v>45169</v>
      </c>
      <c r="M269" s="15">
        <v>-11</v>
      </c>
      <c r="N269" s="9">
        <f t="shared" si="12"/>
        <v>19</v>
      </c>
      <c r="O269" s="14">
        <f t="shared" si="13"/>
        <v>-18728.71</v>
      </c>
      <c r="P269" s="14">
        <f t="shared" si="14"/>
        <v>32349.589999999997</v>
      </c>
    </row>
    <row r="270" spans="1:16" x14ac:dyDescent="0.25">
      <c r="A270" s="15" t="s">
        <v>13</v>
      </c>
      <c r="B270" s="15" t="s">
        <v>254</v>
      </c>
      <c r="C270" s="15" t="s">
        <v>288</v>
      </c>
      <c r="D270" s="22">
        <v>8526440154</v>
      </c>
      <c r="E270" s="23">
        <v>45153</v>
      </c>
      <c r="F270" s="23">
        <v>45153</v>
      </c>
      <c r="G270" s="15">
        <v>10281047685</v>
      </c>
      <c r="H270" s="22">
        <v>5751576198</v>
      </c>
      <c r="I270" s="24">
        <v>211.11</v>
      </c>
      <c r="J270" s="23">
        <v>45183</v>
      </c>
      <c r="K270" s="24">
        <v>173.04</v>
      </c>
      <c r="L270" s="23">
        <v>45169</v>
      </c>
      <c r="M270" s="15">
        <v>-14</v>
      </c>
      <c r="N270" s="9">
        <f t="shared" si="12"/>
        <v>16</v>
      </c>
      <c r="O270" s="14">
        <f t="shared" si="13"/>
        <v>-2422.56</v>
      </c>
      <c r="P270" s="14">
        <f t="shared" si="14"/>
        <v>2768.64</v>
      </c>
    </row>
    <row r="271" spans="1:16" x14ac:dyDescent="0.25">
      <c r="A271" s="15" t="s">
        <v>13</v>
      </c>
      <c r="B271" s="15" t="s">
        <v>254</v>
      </c>
      <c r="C271" s="15" t="s">
        <v>288</v>
      </c>
      <c r="D271" s="22">
        <v>8526440154</v>
      </c>
      <c r="E271" s="23">
        <v>45153</v>
      </c>
      <c r="F271" s="23">
        <v>45153</v>
      </c>
      <c r="G271" s="15">
        <v>10281078062</v>
      </c>
      <c r="H271" s="22">
        <v>5751574031</v>
      </c>
      <c r="I271" s="24">
        <v>397.21</v>
      </c>
      <c r="J271" s="23">
        <v>45183</v>
      </c>
      <c r="K271" s="24">
        <v>325.58</v>
      </c>
      <c r="L271" s="23">
        <v>45169</v>
      </c>
      <c r="M271" s="15">
        <v>-14</v>
      </c>
      <c r="N271" s="9">
        <f t="shared" si="12"/>
        <v>16</v>
      </c>
      <c r="O271" s="14">
        <f t="shared" si="13"/>
        <v>-4558.12</v>
      </c>
      <c r="P271" s="14">
        <f t="shared" si="14"/>
        <v>5209.28</v>
      </c>
    </row>
    <row r="272" spans="1:16" x14ac:dyDescent="0.25">
      <c r="A272" s="15" t="s">
        <v>13</v>
      </c>
      <c r="B272" s="15" t="s">
        <v>254</v>
      </c>
      <c r="C272" s="15" t="s">
        <v>288</v>
      </c>
      <c r="D272" s="22">
        <v>8526440154</v>
      </c>
      <c r="E272" s="23">
        <v>45153</v>
      </c>
      <c r="F272" s="23">
        <v>45153</v>
      </c>
      <c r="G272" s="15">
        <v>10281092129</v>
      </c>
      <c r="H272" s="22">
        <v>5751568162</v>
      </c>
      <c r="I272" s="24">
        <v>21621.759999999998</v>
      </c>
      <c r="J272" s="23">
        <v>45183</v>
      </c>
      <c r="K272" s="24">
        <v>17722.75</v>
      </c>
      <c r="L272" s="23">
        <v>45169</v>
      </c>
      <c r="M272" s="15">
        <v>-14</v>
      </c>
      <c r="N272" s="9">
        <f t="shared" si="12"/>
        <v>16</v>
      </c>
      <c r="O272" s="14">
        <f t="shared" si="13"/>
        <v>-248118.5</v>
      </c>
      <c r="P272" s="14">
        <f t="shared" si="14"/>
        <v>283564</v>
      </c>
    </row>
    <row r="273" spans="1:16" x14ac:dyDescent="0.25">
      <c r="A273" s="15" t="s">
        <v>13</v>
      </c>
      <c r="B273" s="15" t="s">
        <v>254</v>
      </c>
      <c r="C273" s="15" t="s">
        <v>255</v>
      </c>
      <c r="D273" s="22">
        <v>1177760491</v>
      </c>
      <c r="E273" s="23">
        <v>45162</v>
      </c>
      <c r="F273" s="23">
        <v>45162</v>
      </c>
      <c r="G273" s="15">
        <v>10319964582</v>
      </c>
      <c r="H273" s="22" t="s">
        <v>337</v>
      </c>
      <c r="I273" s="24">
        <v>371.61</v>
      </c>
      <c r="J273" s="23">
        <v>45195</v>
      </c>
      <c r="K273" s="24">
        <v>338.11</v>
      </c>
      <c r="L273" s="23">
        <v>45190</v>
      </c>
      <c r="M273" s="15">
        <v>-5</v>
      </c>
      <c r="N273" s="9">
        <f t="shared" si="12"/>
        <v>28</v>
      </c>
      <c r="O273" s="14">
        <f t="shared" si="13"/>
        <v>-1690.5500000000002</v>
      </c>
      <c r="P273" s="14">
        <f t="shared" si="14"/>
        <v>9467.08</v>
      </c>
    </row>
    <row r="274" spans="1:16" x14ac:dyDescent="0.25">
      <c r="A274" s="15" t="s">
        <v>13</v>
      </c>
      <c r="B274" s="15" t="s">
        <v>254</v>
      </c>
      <c r="C274" s="15" t="s">
        <v>255</v>
      </c>
      <c r="D274" s="22">
        <v>1177760491</v>
      </c>
      <c r="E274" s="23">
        <v>45162</v>
      </c>
      <c r="F274" s="23">
        <v>45162</v>
      </c>
      <c r="G274" s="15">
        <v>10319970953</v>
      </c>
      <c r="H274" s="22" t="s">
        <v>338</v>
      </c>
      <c r="I274" s="24">
        <v>155</v>
      </c>
      <c r="J274" s="23">
        <v>45195</v>
      </c>
      <c r="K274" s="24">
        <v>140.91</v>
      </c>
      <c r="L274" s="23">
        <v>45190</v>
      </c>
      <c r="M274" s="15">
        <v>-5</v>
      </c>
      <c r="N274" s="9">
        <f t="shared" si="12"/>
        <v>28</v>
      </c>
      <c r="O274" s="14">
        <f t="shared" si="13"/>
        <v>-704.55</v>
      </c>
      <c r="P274" s="14">
        <f t="shared" si="14"/>
        <v>3945.48</v>
      </c>
    </row>
    <row r="275" spans="1:16" x14ac:dyDescent="0.25">
      <c r="A275" s="15" t="s">
        <v>13</v>
      </c>
      <c r="B275" s="15" t="s">
        <v>254</v>
      </c>
      <c r="C275" s="15" t="s">
        <v>297</v>
      </c>
      <c r="D275" s="22">
        <v>9771701001</v>
      </c>
      <c r="E275" s="23">
        <v>45162</v>
      </c>
      <c r="F275" s="23">
        <v>45162</v>
      </c>
      <c r="G275" s="15">
        <v>10320880817</v>
      </c>
      <c r="H275" s="22" t="s">
        <v>339</v>
      </c>
      <c r="I275" s="24">
        <v>10.98</v>
      </c>
      <c r="J275" s="23">
        <v>45221</v>
      </c>
      <c r="K275" s="24">
        <v>9</v>
      </c>
      <c r="L275" s="23">
        <v>45173</v>
      </c>
      <c r="M275" s="15">
        <v>-48</v>
      </c>
      <c r="N275" s="9">
        <f t="shared" si="12"/>
        <v>11</v>
      </c>
      <c r="O275" s="14">
        <f t="shared" si="13"/>
        <v>-432</v>
      </c>
      <c r="P275" s="14">
        <f t="shared" si="14"/>
        <v>99</v>
      </c>
    </row>
    <row r="276" spans="1:16" x14ac:dyDescent="0.25">
      <c r="A276" s="15" t="s">
        <v>13</v>
      </c>
      <c r="B276" s="15" t="s">
        <v>254</v>
      </c>
      <c r="C276" s="15" t="s">
        <v>295</v>
      </c>
      <c r="D276" s="22">
        <v>7516911000</v>
      </c>
      <c r="E276" s="23">
        <v>45162</v>
      </c>
      <c r="F276" s="23">
        <v>45162</v>
      </c>
      <c r="G276" s="15">
        <v>10320880881</v>
      </c>
      <c r="H276" s="22" t="s">
        <v>340</v>
      </c>
      <c r="I276" s="24">
        <v>54.6</v>
      </c>
      <c r="J276" s="23">
        <v>45221</v>
      </c>
      <c r="K276" s="24">
        <v>44.75</v>
      </c>
      <c r="L276" s="23">
        <v>45173</v>
      </c>
      <c r="M276" s="15">
        <v>-48</v>
      </c>
      <c r="N276" s="9">
        <f t="shared" si="12"/>
        <v>11</v>
      </c>
      <c r="O276" s="14">
        <f t="shared" si="13"/>
        <v>-2148</v>
      </c>
      <c r="P276" s="14">
        <f t="shared" si="14"/>
        <v>492.25</v>
      </c>
    </row>
    <row r="277" spans="1:16" x14ac:dyDescent="0.25">
      <c r="A277" s="15" t="s">
        <v>13</v>
      </c>
      <c r="B277" s="15" t="s">
        <v>254</v>
      </c>
      <c r="C277" s="15" t="s">
        <v>284</v>
      </c>
      <c r="D277" s="22">
        <v>1788080156</v>
      </c>
      <c r="E277" s="23">
        <v>45163</v>
      </c>
      <c r="F277" s="23">
        <v>45163</v>
      </c>
      <c r="G277" s="15">
        <v>10325703108</v>
      </c>
      <c r="H277" s="22">
        <v>1010853018</v>
      </c>
      <c r="I277" s="24">
        <v>627.91</v>
      </c>
      <c r="J277" s="23">
        <v>45193</v>
      </c>
      <c r="K277" s="24">
        <v>514.67999999999995</v>
      </c>
      <c r="L277" s="23">
        <v>45175</v>
      </c>
      <c r="M277" s="15">
        <v>-18</v>
      </c>
      <c r="N277" s="9">
        <f t="shared" si="12"/>
        <v>12</v>
      </c>
      <c r="O277" s="14">
        <f t="shared" si="13"/>
        <v>-9264.24</v>
      </c>
      <c r="P277" s="14">
        <f t="shared" si="14"/>
        <v>6176.16</v>
      </c>
    </row>
    <row r="278" spans="1:16" x14ac:dyDescent="0.25">
      <c r="A278" s="15" t="s">
        <v>13</v>
      </c>
      <c r="B278" s="15" t="s">
        <v>254</v>
      </c>
      <c r="C278" s="15" t="s">
        <v>285</v>
      </c>
      <c r="D278" s="22">
        <v>1219980529</v>
      </c>
      <c r="E278" s="23">
        <v>45163</v>
      </c>
      <c r="F278" s="23">
        <v>45163</v>
      </c>
      <c r="G278" s="15">
        <v>10325937888</v>
      </c>
      <c r="H278" s="22" t="s">
        <v>341</v>
      </c>
      <c r="I278" s="24">
        <v>302.61</v>
      </c>
      <c r="J278" s="23">
        <v>45193</v>
      </c>
      <c r="K278" s="24">
        <v>288.2</v>
      </c>
      <c r="L278" s="23">
        <v>45173</v>
      </c>
      <c r="M278" s="15">
        <v>-20</v>
      </c>
      <c r="N278" s="9">
        <f t="shared" si="12"/>
        <v>10</v>
      </c>
      <c r="O278" s="14">
        <f t="shared" si="13"/>
        <v>-5764</v>
      </c>
      <c r="P278" s="14">
        <f t="shared" si="14"/>
        <v>2882</v>
      </c>
    </row>
    <row r="279" spans="1:16" x14ac:dyDescent="0.25">
      <c r="A279" s="15" t="s">
        <v>13</v>
      </c>
      <c r="B279" s="15" t="s">
        <v>254</v>
      </c>
      <c r="C279" s="15" t="s">
        <v>284</v>
      </c>
      <c r="D279" s="22">
        <v>1788080156</v>
      </c>
      <c r="E279" s="23">
        <v>45166</v>
      </c>
      <c r="F279" s="23">
        <v>45166</v>
      </c>
      <c r="G279" s="15">
        <v>10333705956</v>
      </c>
      <c r="H279" s="22">
        <v>1010853695</v>
      </c>
      <c r="I279" s="24">
        <v>102.48</v>
      </c>
      <c r="J279" s="23">
        <v>45196</v>
      </c>
      <c r="K279" s="24">
        <v>84</v>
      </c>
      <c r="L279" s="23">
        <v>45175</v>
      </c>
      <c r="M279" s="15">
        <v>-21</v>
      </c>
      <c r="N279" s="9">
        <f t="shared" si="12"/>
        <v>9</v>
      </c>
      <c r="O279" s="14">
        <f t="shared" si="13"/>
        <v>-1764</v>
      </c>
      <c r="P279" s="14">
        <f t="shared" si="14"/>
        <v>756</v>
      </c>
    </row>
    <row r="280" spans="1:16" x14ac:dyDescent="0.25">
      <c r="A280" s="15" t="s">
        <v>13</v>
      </c>
      <c r="B280" s="15" t="s">
        <v>254</v>
      </c>
      <c r="C280" s="15" t="s">
        <v>284</v>
      </c>
      <c r="D280" s="22">
        <v>1788080156</v>
      </c>
      <c r="E280" s="23">
        <v>45166</v>
      </c>
      <c r="F280" s="23">
        <v>45166</v>
      </c>
      <c r="G280" s="15">
        <v>10333710211</v>
      </c>
      <c r="H280" s="22">
        <v>1010853694</v>
      </c>
      <c r="I280" s="24">
        <v>102.48</v>
      </c>
      <c r="J280" s="23">
        <v>45196</v>
      </c>
      <c r="K280" s="24">
        <v>84</v>
      </c>
      <c r="L280" s="23">
        <v>45175</v>
      </c>
      <c r="M280" s="15">
        <v>-21</v>
      </c>
      <c r="N280" s="9">
        <f t="shared" si="12"/>
        <v>9</v>
      </c>
      <c r="O280" s="14">
        <f t="shared" si="13"/>
        <v>-1764</v>
      </c>
      <c r="P280" s="14">
        <f t="shared" si="14"/>
        <v>756</v>
      </c>
    </row>
    <row r="281" spans="1:16" x14ac:dyDescent="0.25">
      <c r="A281" s="15" t="s">
        <v>13</v>
      </c>
      <c r="B281" s="15" t="s">
        <v>254</v>
      </c>
      <c r="C281" s="15" t="s">
        <v>289</v>
      </c>
      <c r="D281" s="22">
        <v>12883420155</v>
      </c>
      <c r="E281" s="23">
        <v>45166</v>
      </c>
      <c r="F281" s="23">
        <v>45166</v>
      </c>
      <c r="G281" s="15">
        <v>10333994848</v>
      </c>
      <c r="H281" s="22">
        <v>823000232608</v>
      </c>
      <c r="I281" s="24">
        <v>855.58</v>
      </c>
      <c r="J281" s="23">
        <v>45196</v>
      </c>
      <c r="K281" s="24">
        <v>701.29</v>
      </c>
      <c r="L281" s="23">
        <v>45175</v>
      </c>
      <c r="M281" s="15">
        <v>-21</v>
      </c>
      <c r="N281" s="9">
        <f t="shared" si="12"/>
        <v>9</v>
      </c>
      <c r="O281" s="14">
        <f t="shared" si="13"/>
        <v>-14727.09</v>
      </c>
      <c r="P281" s="14">
        <f t="shared" si="14"/>
        <v>6311.61</v>
      </c>
    </row>
    <row r="282" spans="1:16" x14ac:dyDescent="0.25">
      <c r="A282" s="15" t="s">
        <v>13</v>
      </c>
      <c r="B282" s="15" t="s">
        <v>254</v>
      </c>
      <c r="C282" s="15" t="s">
        <v>255</v>
      </c>
      <c r="D282" s="22">
        <v>1177760491</v>
      </c>
      <c r="E282" s="23">
        <v>45168</v>
      </c>
      <c r="F282" s="23">
        <v>45168</v>
      </c>
      <c r="G282" s="15">
        <v>10344500078</v>
      </c>
      <c r="H282" s="22" t="s">
        <v>342</v>
      </c>
      <c r="I282" s="24">
        <v>231.02</v>
      </c>
      <c r="J282" s="23">
        <v>45201</v>
      </c>
      <c r="K282" s="24">
        <v>210.02</v>
      </c>
      <c r="L282" s="23">
        <v>45190</v>
      </c>
      <c r="M282" s="15">
        <v>-11</v>
      </c>
      <c r="N282" s="9">
        <f t="shared" si="12"/>
        <v>22</v>
      </c>
      <c r="O282" s="14">
        <f t="shared" si="13"/>
        <v>-2310.2200000000003</v>
      </c>
      <c r="P282" s="14">
        <f t="shared" si="14"/>
        <v>4620.4400000000005</v>
      </c>
    </row>
    <row r="283" spans="1:16" x14ac:dyDescent="0.25">
      <c r="A283" s="15" t="s">
        <v>13</v>
      </c>
      <c r="B283" s="15" t="s">
        <v>254</v>
      </c>
      <c r="C283" s="15" t="s">
        <v>255</v>
      </c>
      <c r="D283" s="22">
        <v>1177760491</v>
      </c>
      <c r="E283" s="23">
        <v>45168</v>
      </c>
      <c r="F283" s="23">
        <v>45168</v>
      </c>
      <c r="G283" s="15">
        <v>10344500096</v>
      </c>
      <c r="H283" s="22" t="s">
        <v>343</v>
      </c>
      <c r="I283" s="24">
        <v>2124.13</v>
      </c>
      <c r="J283" s="23">
        <v>45201</v>
      </c>
      <c r="K283" s="24">
        <v>1933.01</v>
      </c>
      <c r="L283" s="23">
        <v>45190</v>
      </c>
      <c r="M283" s="15">
        <v>-11</v>
      </c>
      <c r="N283" s="9">
        <f t="shared" si="12"/>
        <v>22</v>
      </c>
      <c r="O283" s="14">
        <f t="shared" si="13"/>
        <v>-21263.11</v>
      </c>
      <c r="P283" s="14">
        <f t="shared" si="14"/>
        <v>42526.22</v>
      </c>
    </row>
    <row r="284" spans="1:16" x14ac:dyDescent="0.25">
      <c r="A284" s="15" t="s">
        <v>13</v>
      </c>
      <c r="B284" s="15" t="s">
        <v>254</v>
      </c>
      <c r="C284" s="15" t="s">
        <v>255</v>
      </c>
      <c r="D284" s="22">
        <v>1177760491</v>
      </c>
      <c r="E284" s="23">
        <v>45168</v>
      </c>
      <c r="F284" s="23">
        <v>45168</v>
      </c>
      <c r="G284" s="15">
        <v>10344500134</v>
      </c>
      <c r="H284" s="22" t="s">
        <v>344</v>
      </c>
      <c r="I284" s="24">
        <v>21.85</v>
      </c>
      <c r="J284" s="23">
        <v>45201</v>
      </c>
      <c r="K284" s="24">
        <v>19.86</v>
      </c>
      <c r="L284" s="23">
        <v>45190</v>
      </c>
      <c r="M284" s="15">
        <v>-11</v>
      </c>
      <c r="N284" s="9">
        <f t="shared" si="12"/>
        <v>22</v>
      </c>
      <c r="O284" s="14">
        <f t="shared" si="13"/>
        <v>-218.45999999999998</v>
      </c>
      <c r="P284" s="14">
        <f t="shared" si="14"/>
        <v>436.91999999999996</v>
      </c>
    </row>
    <row r="285" spans="1:16" x14ac:dyDescent="0.25">
      <c r="A285" s="15" t="s">
        <v>13</v>
      </c>
      <c r="B285" s="15" t="s">
        <v>254</v>
      </c>
      <c r="C285" s="15" t="s">
        <v>255</v>
      </c>
      <c r="D285" s="22">
        <v>1177760491</v>
      </c>
      <c r="E285" s="23">
        <v>45168</v>
      </c>
      <c r="F285" s="23">
        <v>45168</v>
      </c>
      <c r="G285" s="15">
        <v>10344500154</v>
      </c>
      <c r="H285" s="22" t="s">
        <v>345</v>
      </c>
      <c r="I285" s="24">
        <v>67</v>
      </c>
      <c r="J285" s="23">
        <v>45201</v>
      </c>
      <c r="K285" s="24">
        <v>60.91</v>
      </c>
      <c r="L285" s="23">
        <v>45190</v>
      </c>
      <c r="M285" s="15">
        <v>-11</v>
      </c>
      <c r="N285" s="9">
        <f t="shared" si="12"/>
        <v>22</v>
      </c>
      <c r="O285" s="14">
        <f t="shared" si="13"/>
        <v>-670.01</v>
      </c>
      <c r="P285" s="14">
        <f t="shared" si="14"/>
        <v>1340.02</v>
      </c>
    </row>
    <row r="286" spans="1:16" x14ac:dyDescent="0.25">
      <c r="A286" s="15" t="s">
        <v>13</v>
      </c>
      <c r="B286" s="15" t="s">
        <v>254</v>
      </c>
      <c r="C286" s="15" t="s">
        <v>255</v>
      </c>
      <c r="D286" s="22">
        <v>1177760491</v>
      </c>
      <c r="E286" s="23">
        <v>45168</v>
      </c>
      <c r="F286" s="23">
        <v>45168</v>
      </c>
      <c r="G286" s="15">
        <v>10344500177</v>
      </c>
      <c r="H286" s="22" t="s">
        <v>346</v>
      </c>
      <c r="I286" s="24">
        <v>21.85</v>
      </c>
      <c r="J286" s="23">
        <v>45201</v>
      </c>
      <c r="K286" s="24">
        <v>19.86</v>
      </c>
      <c r="L286" s="23">
        <v>45190</v>
      </c>
      <c r="M286" s="15">
        <v>-11</v>
      </c>
      <c r="N286" s="9">
        <f t="shared" si="12"/>
        <v>22</v>
      </c>
      <c r="O286" s="14">
        <f t="shared" si="13"/>
        <v>-218.45999999999998</v>
      </c>
      <c r="P286" s="14">
        <f t="shared" si="14"/>
        <v>436.91999999999996</v>
      </c>
    </row>
    <row r="287" spans="1:16" x14ac:dyDescent="0.25">
      <c r="A287" s="15" t="s">
        <v>13</v>
      </c>
      <c r="B287" s="15" t="s">
        <v>254</v>
      </c>
      <c r="C287" s="15" t="s">
        <v>255</v>
      </c>
      <c r="D287" s="22">
        <v>1177760491</v>
      </c>
      <c r="E287" s="23">
        <v>45168</v>
      </c>
      <c r="F287" s="23">
        <v>45168</v>
      </c>
      <c r="G287" s="15">
        <v>10344500198</v>
      </c>
      <c r="H287" s="22" t="s">
        <v>347</v>
      </c>
      <c r="I287" s="24">
        <v>21.85</v>
      </c>
      <c r="J287" s="23">
        <v>45201</v>
      </c>
      <c r="K287" s="24">
        <v>19.86</v>
      </c>
      <c r="L287" s="23">
        <v>45190</v>
      </c>
      <c r="M287" s="15">
        <v>-11</v>
      </c>
      <c r="N287" s="9">
        <f t="shared" si="12"/>
        <v>22</v>
      </c>
      <c r="O287" s="14">
        <f t="shared" si="13"/>
        <v>-218.45999999999998</v>
      </c>
      <c r="P287" s="14">
        <f t="shared" si="14"/>
        <v>436.91999999999996</v>
      </c>
    </row>
    <row r="288" spans="1:16" x14ac:dyDescent="0.25">
      <c r="A288" s="15" t="s">
        <v>13</v>
      </c>
      <c r="B288" s="15" t="s">
        <v>254</v>
      </c>
      <c r="C288" s="15" t="s">
        <v>255</v>
      </c>
      <c r="D288" s="22">
        <v>1177760491</v>
      </c>
      <c r="E288" s="23">
        <v>45168</v>
      </c>
      <c r="F288" s="23">
        <v>45168</v>
      </c>
      <c r="G288" s="15">
        <v>10344500219</v>
      </c>
      <c r="H288" s="22" t="s">
        <v>348</v>
      </c>
      <c r="I288" s="24">
        <v>354.05</v>
      </c>
      <c r="J288" s="23">
        <v>45201</v>
      </c>
      <c r="K288" s="24">
        <v>321.86</v>
      </c>
      <c r="L288" s="23">
        <v>45190</v>
      </c>
      <c r="M288" s="15">
        <v>-11</v>
      </c>
      <c r="N288" s="9">
        <f t="shared" si="12"/>
        <v>22</v>
      </c>
      <c r="O288" s="14">
        <f t="shared" si="13"/>
        <v>-3540.46</v>
      </c>
      <c r="P288" s="14">
        <f t="shared" si="14"/>
        <v>7080.92</v>
      </c>
    </row>
    <row r="289" spans="1:16" x14ac:dyDescent="0.25">
      <c r="A289" s="15" t="s">
        <v>13</v>
      </c>
      <c r="B289" s="15" t="s">
        <v>254</v>
      </c>
      <c r="C289" s="15" t="s">
        <v>255</v>
      </c>
      <c r="D289" s="22">
        <v>1177760491</v>
      </c>
      <c r="E289" s="23">
        <v>45168</v>
      </c>
      <c r="F289" s="23">
        <v>45168</v>
      </c>
      <c r="G289" s="15">
        <v>10344500244</v>
      </c>
      <c r="H289" s="22" t="s">
        <v>349</v>
      </c>
      <c r="I289" s="24">
        <v>247.45</v>
      </c>
      <c r="J289" s="23">
        <v>45201</v>
      </c>
      <c r="K289" s="24">
        <v>224.95</v>
      </c>
      <c r="L289" s="23">
        <v>45190</v>
      </c>
      <c r="M289" s="15">
        <v>-11</v>
      </c>
      <c r="N289" s="9">
        <f t="shared" si="12"/>
        <v>22</v>
      </c>
      <c r="O289" s="14">
        <f t="shared" si="13"/>
        <v>-2474.4499999999998</v>
      </c>
      <c r="P289" s="14">
        <f t="shared" si="14"/>
        <v>4948.8999999999996</v>
      </c>
    </row>
    <row r="290" spans="1:16" x14ac:dyDescent="0.25">
      <c r="A290" s="15" t="s">
        <v>13</v>
      </c>
      <c r="B290" s="15" t="s">
        <v>254</v>
      </c>
      <c r="C290" s="15" t="s">
        <v>255</v>
      </c>
      <c r="D290" s="22">
        <v>1177760491</v>
      </c>
      <c r="E290" s="23">
        <v>45168</v>
      </c>
      <c r="F290" s="23">
        <v>45168</v>
      </c>
      <c r="G290" s="15">
        <v>10344500262</v>
      </c>
      <c r="H290" s="22" t="s">
        <v>350</v>
      </c>
      <c r="I290" s="24">
        <v>128.51</v>
      </c>
      <c r="J290" s="23">
        <v>45201</v>
      </c>
      <c r="K290" s="24">
        <v>116.83</v>
      </c>
      <c r="L290" s="23">
        <v>45190</v>
      </c>
      <c r="M290" s="15">
        <v>-11</v>
      </c>
      <c r="N290" s="9">
        <f t="shared" si="12"/>
        <v>22</v>
      </c>
      <c r="O290" s="14">
        <f t="shared" si="13"/>
        <v>-1285.1299999999999</v>
      </c>
      <c r="P290" s="14">
        <f t="shared" si="14"/>
        <v>2570.2599999999998</v>
      </c>
    </row>
    <row r="291" spans="1:16" x14ac:dyDescent="0.25">
      <c r="A291" s="15" t="s">
        <v>13</v>
      </c>
      <c r="B291" s="15" t="s">
        <v>254</v>
      </c>
      <c r="C291" s="15" t="s">
        <v>255</v>
      </c>
      <c r="D291" s="22">
        <v>1177760491</v>
      </c>
      <c r="E291" s="23">
        <v>45168</v>
      </c>
      <c r="F291" s="23">
        <v>45168</v>
      </c>
      <c r="G291" s="15">
        <v>10344500285</v>
      </c>
      <c r="H291" s="22" t="s">
        <v>351</v>
      </c>
      <c r="I291" s="24">
        <v>1391.76</v>
      </c>
      <c r="J291" s="23">
        <v>45201</v>
      </c>
      <c r="K291" s="24">
        <v>1265.24</v>
      </c>
      <c r="L291" s="23">
        <v>45190</v>
      </c>
      <c r="M291" s="15">
        <v>-11</v>
      </c>
      <c r="N291" s="9">
        <f t="shared" si="12"/>
        <v>22</v>
      </c>
      <c r="O291" s="14">
        <f t="shared" si="13"/>
        <v>-13917.64</v>
      </c>
      <c r="P291" s="14">
        <f t="shared" si="14"/>
        <v>27835.279999999999</v>
      </c>
    </row>
    <row r="292" spans="1:16" x14ac:dyDescent="0.25">
      <c r="A292" s="15" t="s">
        <v>13</v>
      </c>
      <c r="B292" s="15" t="s">
        <v>254</v>
      </c>
      <c r="C292" s="15" t="s">
        <v>255</v>
      </c>
      <c r="D292" s="22">
        <v>1177760491</v>
      </c>
      <c r="E292" s="23">
        <v>45168</v>
      </c>
      <c r="F292" s="23">
        <v>45168</v>
      </c>
      <c r="G292" s="15">
        <v>10344500309</v>
      </c>
      <c r="H292" s="22" t="s">
        <v>352</v>
      </c>
      <c r="I292" s="24">
        <v>2195.62</v>
      </c>
      <c r="J292" s="23">
        <v>45201</v>
      </c>
      <c r="K292" s="24">
        <v>1996.02</v>
      </c>
      <c r="L292" s="23">
        <v>45190</v>
      </c>
      <c r="M292" s="15">
        <v>-11</v>
      </c>
      <c r="N292" s="9">
        <f t="shared" si="12"/>
        <v>22</v>
      </c>
      <c r="O292" s="14">
        <f t="shared" si="13"/>
        <v>-21956.22</v>
      </c>
      <c r="P292" s="14">
        <f t="shared" si="14"/>
        <v>43912.44</v>
      </c>
    </row>
    <row r="293" spans="1:16" x14ac:dyDescent="0.25">
      <c r="A293" s="15" t="s">
        <v>13</v>
      </c>
      <c r="B293" s="15" t="s">
        <v>254</v>
      </c>
      <c r="C293" s="15" t="s">
        <v>255</v>
      </c>
      <c r="D293" s="22">
        <v>1177760491</v>
      </c>
      <c r="E293" s="23">
        <v>45168</v>
      </c>
      <c r="F293" s="23">
        <v>45168</v>
      </c>
      <c r="G293" s="15">
        <v>10344500332</v>
      </c>
      <c r="H293" s="22" t="s">
        <v>353</v>
      </c>
      <c r="I293" s="24">
        <v>2810.87</v>
      </c>
      <c r="J293" s="23">
        <v>45201</v>
      </c>
      <c r="K293" s="24">
        <v>2555.34</v>
      </c>
      <c r="L293" s="23">
        <v>45190</v>
      </c>
      <c r="M293" s="15">
        <v>-11</v>
      </c>
      <c r="N293" s="9">
        <f t="shared" si="12"/>
        <v>22</v>
      </c>
      <c r="O293" s="14">
        <f t="shared" si="13"/>
        <v>-28108.74</v>
      </c>
      <c r="P293" s="14">
        <f t="shared" si="14"/>
        <v>56217.48</v>
      </c>
    </row>
    <row r="294" spans="1:16" x14ac:dyDescent="0.25">
      <c r="A294" s="15" t="s">
        <v>13</v>
      </c>
      <c r="B294" s="15" t="s">
        <v>254</v>
      </c>
      <c r="C294" s="15" t="s">
        <v>255</v>
      </c>
      <c r="D294" s="22">
        <v>1177760491</v>
      </c>
      <c r="E294" s="23">
        <v>45168</v>
      </c>
      <c r="F294" s="23">
        <v>45168</v>
      </c>
      <c r="G294" s="15">
        <v>10344500344</v>
      </c>
      <c r="H294" s="22" t="s">
        <v>354</v>
      </c>
      <c r="I294" s="24">
        <v>2350.14</v>
      </c>
      <c r="J294" s="23">
        <v>45201</v>
      </c>
      <c r="K294" s="24">
        <v>2136.4899999999998</v>
      </c>
      <c r="L294" s="23">
        <v>45190</v>
      </c>
      <c r="M294" s="15">
        <v>-11</v>
      </c>
      <c r="N294" s="9">
        <f t="shared" si="12"/>
        <v>22</v>
      </c>
      <c r="O294" s="14">
        <f t="shared" si="13"/>
        <v>-23501.39</v>
      </c>
      <c r="P294" s="14">
        <f t="shared" si="14"/>
        <v>47002.78</v>
      </c>
    </row>
    <row r="295" spans="1:16" x14ac:dyDescent="0.25">
      <c r="A295" s="15" t="s">
        <v>13</v>
      </c>
      <c r="B295" s="15" t="s">
        <v>254</v>
      </c>
      <c r="C295" s="15" t="s">
        <v>255</v>
      </c>
      <c r="D295" s="22">
        <v>1177760491</v>
      </c>
      <c r="E295" s="23">
        <v>45168</v>
      </c>
      <c r="F295" s="23">
        <v>45168</v>
      </c>
      <c r="G295" s="15">
        <v>10344500382</v>
      </c>
      <c r="H295" s="22" t="s">
        <v>355</v>
      </c>
      <c r="I295" s="24">
        <v>153.13</v>
      </c>
      <c r="J295" s="23">
        <v>45201</v>
      </c>
      <c r="K295" s="24">
        <v>139.21</v>
      </c>
      <c r="L295" s="23">
        <v>45190</v>
      </c>
      <c r="M295" s="15">
        <v>-11</v>
      </c>
      <c r="N295" s="9">
        <f t="shared" si="12"/>
        <v>22</v>
      </c>
      <c r="O295" s="14">
        <f t="shared" si="13"/>
        <v>-1531.3100000000002</v>
      </c>
      <c r="P295" s="14">
        <f t="shared" si="14"/>
        <v>3062.6200000000003</v>
      </c>
    </row>
    <row r="296" spans="1:16" x14ac:dyDescent="0.25">
      <c r="A296" s="15" t="s">
        <v>13</v>
      </c>
      <c r="B296" s="15" t="s">
        <v>254</v>
      </c>
      <c r="C296" s="15" t="s">
        <v>255</v>
      </c>
      <c r="D296" s="22">
        <v>1177760491</v>
      </c>
      <c r="E296" s="23">
        <v>45168</v>
      </c>
      <c r="F296" s="23">
        <v>45168</v>
      </c>
      <c r="G296" s="15">
        <v>10344500413</v>
      </c>
      <c r="H296" s="22" t="s">
        <v>356</v>
      </c>
      <c r="I296" s="24">
        <v>161.28</v>
      </c>
      <c r="J296" s="23">
        <v>45201</v>
      </c>
      <c r="K296" s="24">
        <v>146.62</v>
      </c>
      <c r="L296" s="23">
        <v>45190</v>
      </c>
      <c r="M296" s="15">
        <v>-11</v>
      </c>
      <c r="N296" s="9">
        <f t="shared" si="12"/>
        <v>22</v>
      </c>
      <c r="O296" s="14">
        <f t="shared" si="13"/>
        <v>-1612.8200000000002</v>
      </c>
      <c r="P296" s="14">
        <f t="shared" si="14"/>
        <v>3225.6400000000003</v>
      </c>
    </row>
    <row r="297" spans="1:16" x14ac:dyDescent="0.25">
      <c r="A297" s="15" t="s">
        <v>13</v>
      </c>
      <c r="B297" s="15" t="s">
        <v>254</v>
      </c>
      <c r="C297" s="15" t="s">
        <v>255</v>
      </c>
      <c r="D297" s="22">
        <v>1177760491</v>
      </c>
      <c r="E297" s="23">
        <v>45168</v>
      </c>
      <c r="F297" s="23">
        <v>45168</v>
      </c>
      <c r="G297" s="15">
        <v>10344500436</v>
      </c>
      <c r="H297" s="22" t="s">
        <v>357</v>
      </c>
      <c r="I297" s="24">
        <v>45.82</v>
      </c>
      <c r="J297" s="23">
        <v>45201</v>
      </c>
      <c r="K297" s="24">
        <v>41.65</v>
      </c>
      <c r="L297" s="23">
        <v>45190</v>
      </c>
      <c r="M297" s="15">
        <v>-11</v>
      </c>
      <c r="N297" s="9">
        <f t="shared" si="12"/>
        <v>22</v>
      </c>
      <c r="O297" s="14">
        <f t="shared" si="13"/>
        <v>-458.15</v>
      </c>
      <c r="P297" s="14">
        <f t="shared" si="14"/>
        <v>916.3</v>
      </c>
    </row>
    <row r="298" spans="1:16" x14ac:dyDescent="0.25">
      <c r="A298" s="15" t="s">
        <v>13</v>
      </c>
      <c r="B298" s="15" t="s">
        <v>254</v>
      </c>
      <c r="C298" s="15" t="s">
        <v>255</v>
      </c>
      <c r="D298" s="22">
        <v>1177760491</v>
      </c>
      <c r="E298" s="23">
        <v>45168</v>
      </c>
      <c r="F298" s="23">
        <v>45168</v>
      </c>
      <c r="G298" s="15">
        <v>10344500455</v>
      </c>
      <c r="H298" s="22" t="s">
        <v>358</v>
      </c>
      <c r="I298" s="24">
        <v>419.67</v>
      </c>
      <c r="J298" s="23">
        <v>45201</v>
      </c>
      <c r="K298" s="24">
        <v>381.52</v>
      </c>
      <c r="L298" s="23">
        <v>45190</v>
      </c>
      <c r="M298" s="15">
        <v>-11</v>
      </c>
      <c r="N298" s="9">
        <f t="shared" si="12"/>
        <v>22</v>
      </c>
      <c r="O298" s="14">
        <f t="shared" si="13"/>
        <v>-4196.7199999999993</v>
      </c>
      <c r="P298" s="14">
        <f t="shared" si="14"/>
        <v>8393.4399999999987</v>
      </c>
    </row>
    <row r="299" spans="1:16" x14ac:dyDescent="0.25">
      <c r="A299" s="15" t="s">
        <v>13</v>
      </c>
      <c r="B299" s="15" t="s">
        <v>254</v>
      </c>
      <c r="C299" s="15" t="s">
        <v>255</v>
      </c>
      <c r="D299" s="22">
        <v>1177760491</v>
      </c>
      <c r="E299" s="23">
        <v>45168</v>
      </c>
      <c r="F299" s="23">
        <v>45168</v>
      </c>
      <c r="G299" s="15">
        <v>10344500476</v>
      </c>
      <c r="H299" s="22" t="s">
        <v>359</v>
      </c>
      <c r="I299" s="24">
        <v>1880</v>
      </c>
      <c r="J299" s="23">
        <v>45201</v>
      </c>
      <c r="K299" s="24">
        <v>1710.92</v>
      </c>
      <c r="L299" s="23">
        <v>45190</v>
      </c>
      <c r="M299" s="15">
        <v>-11</v>
      </c>
      <c r="N299" s="9">
        <f t="shared" si="12"/>
        <v>22</v>
      </c>
      <c r="O299" s="14">
        <f t="shared" si="13"/>
        <v>-18820.120000000003</v>
      </c>
      <c r="P299" s="14">
        <f t="shared" si="14"/>
        <v>37640.240000000005</v>
      </c>
    </row>
    <row r="300" spans="1:16" x14ac:dyDescent="0.25">
      <c r="A300" s="15" t="s">
        <v>13</v>
      </c>
      <c r="B300" s="15" t="s">
        <v>254</v>
      </c>
      <c r="C300" s="15" t="s">
        <v>255</v>
      </c>
      <c r="D300" s="22">
        <v>1177760491</v>
      </c>
      <c r="E300" s="23">
        <v>45168</v>
      </c>
      <c r="F300" s="23">
        <v>45168</v>
      </c>
      <c r="G300" s="15">
        <v>10344500497</v>
      </c>
      <c r="H300" s="22" t="s">
        <v>360</v>
      </c>
      <c r="I300" s="24">
        <v>296.58999999999997</v>
      </c>
      <c r="J300" s="23">
        <v>45201</v>
      </c>
      <c r="K300" s="24">
        <v>269.63</v>
      </c>
      <c r="L300" s="23">
        <v>45190</v>
      </c>
      <c r="M300" s="15">
        <v>-11</v>
      </c>
      <c r="N300" s="9">
        <f t="shared" si="12"/>
        <v>22</v>
      </c>
      <c r="O300" s="14">
        <f t="shared" si="13"/>
        <v>-2965.93</v>
      </c>
      <c r="P300" s="14">
        <f t="shared" si="14"/>
        <v>5931.86</v>
      </c>
    </row>
    <row r="301" spans="1:16" x14ac:dyDescent="0.25">
      <c r="A301" s="15" t="s">
        <v>13</v>
      </c>
      <c r="B301" s="15" t="s">
        <v>254</v>
      </c>
      <c r="C301" s="15" t="s">
        <v>255</v>
      </c>
      <c r="D301" s="22">
        <v>1177760491</v>
      </c>
      <c r="E301" s="23">
        <v>45168</v>
      </c>
      <c r="F301" s="23">
        <v>45168</v>
      </c>
      <c r="G301" s="15">
        <v>10344500548</v>
      </c>
      <c r="H301" s="22" t="s">
        <v>361</v>
      </c>
      <c r="I301" s="24">
        <v>362.32</v>
      </c>
      <c r="J301" s="23">
        <v>45201</v>
      </c>
      <c r="K301" s="24">
        <v>329.38</v>
      </c>
      <c r="L301" s="23">
        <v>45190</v>
      </c>
      <c r="M301" s="15">
        <v>-11</v>
      </c>
      <c r="N301" s="9">
        <f t="shared" si="12"/>
        <v>22</v>
      </c>
      <c r="O301" s="14">
        <f t="shared" si="13"/>
        <v>-3623.18</v>
      </c>
      <c r="P301" s="14">
        <f t="shared" si="14"/>
        <v>7246.36</v>
      </c>
    </row>
    <row r="302" spans="1:16" x14ac:dyDescent="0.25">
      <c r="A302" s="15" t="s">
        <v>13</v>
      </c>
      <c r="B302" s="15" t="s">
        <v>254</v>
      </c>
      <c r="C302" s="15" t="s">
        <v>291</v>
      </c>
      <c r="D302" s="22">
        <v>9606630961</v>
      </c>
      <c r="E302" s="23">
        <v>45171</v>
      </c>
      <c r="F302" s="23">
        <v>45171</v>
      </c>
      <c r="G302" s="15">
        <v>10364711580</v>
      </c>
      <c r="H302" s="22" t="s">
        <v>362</v>
      </c>
      <c r="I302" s="24">
        <v>16473.259999999998</v>
      </c>
      <c r="J302" s="23">
        <v>45201</v>
      </c>
      <c r="K302" s="24">
        <v>13502.67</v>
      </c>
      <c r="L302" s="23">
        <v>45175</v>
      </c>
      <c r="M302" s="15">
        <v>-26</v>
      </c>
      <c r="N302" s="9">
        <f t="shared" si="12"/>
        <v>4</v>
      </c>
      <c r="O302" s="14">
        <f t="shared" si="13"/>
        <v>-351069.42</v>
      </c>
      <c r="P302" s="14">
        <f t="shared" si="14"/>
        <v>54010.68</v>
      </c>
    </row>
    <row r="303" spans="1:16" x14ac:dyDescent="0.25">
      <c r="A303" s="15" t="s">
        <v>13</v>
      </c>
      <c r="B303" s="15" t="s">
        <v>254</v>
      </c>
      <c r="C303" s="15" t="s">
        <v>293</v>
      </c>
      <c r="D303" s="22">
        <v>51570893</v>
      </c>
      <c r="E303" s="23">
        <v>45172</v>
      </c>
      <c r="F303" s="23">
        <v>45172</v>
      </c>
      <c r="G303" s="15">
        <v>10371409800</v>
      </c>
      <c r="H303" s="22">
        <v>9501660494</v>
      </c>
      <c r="I303" s="24">
        <v>8186.51</v>
      </c>
      <c r="J303" s="23">
        <v>45202</v>
      </c>
      <c r="K303" s="24">
        <v>6710.25</v>
      </c>
      <c r="L303" s="23">
        <v>45175</v>
      </c>
      <c r="M303" s="15">
        <v>-27</v>
      </c>
      <c r="N303" s="9">
        <f t="shared" si="12"/>
        <v>3</v>
      </c>
      <c r="O303" s="14">
        <f t="shared" si="13"/>
        <v>-181176.75</v>
      </c>
      <c r="P303" s="14">
        <f t="shared" si="14"/>
        <v>20130.75</v>
      </c>
    </row>
    <row r="304" spans="1:16" x14ac:dyDescent="0.25">
      <c r="A304" s="15" t="s">
        <v>13</v>
      </c>
      <c r="B304" s="15" t="s">
        <v>254</v>
      </c>
      <c r="C304" s="15" t="s">
        <v>283</v>
      </c>
      <c r="D304" s="22">
        <v>97103880585</v>
      </c>
      <c r="E304" s="23">
        <v>45176</v>
      </c>
      <c r="F304" s="23">
        <v>45176</v>
      </c>
      <c r="G304" s="15">
        <v>10392185581</v>
      </c>
      <c r="H304" s="22">
        <v>1023221130</v>
      </c>
      <c r="I304" s="24">
        <v>779.38</v>
      </c>
      <c r="J304" s="23">
        <v>45206</v>
      </c>
      <c r="K304" s="24">
        <v>779.38</v>
      </c>
      <c r="L304" s="23">
        <v>45187</v>
      </c>
      <c r="M304" s="15">
        <v>-19</v>
      </c>
      <c r="N304" s="9">
        <f t="shared" si="12"/>
        <v>11</v>
      </c>
      <c r="O304" s="14">
        <f t="shared" si="13"/>
        <v>-14808.22</v>
      </c>
      <c r="P304" s="14">
        <f t="shared" si="14"/>
        <v>8573.18</v>
      </c>
    </row>
    <row r="305" spans="1:16" x14ac:dyDescent="0.25">
      <c r="A305" s="15" t="s">
        <v>13</v>
      </c>
      <c r="B305" s="15" t="s">
        <v>254</v>
      </c>
      <c r="C305" s="15" t="s">
        <v>299</v>
      </c>
      <c r="D305" s="22">
        <v>12878470157</v>
      </c>
      <c r="E305" s="23">
        <v>45178</v>
      </c>
      <c r="F305" s="23">
        <v>45178</v>
      </c>
      <c r="G305" s="15">
        <v>10411459773</v>
      </c>
      <c r="H305" s="22" t="s">
        <v>363</v>
      </c>
      <c r="I305" s="24">
        <v>101.02</v>
      </c>
      <c r="J305" s="23">
        <v>45208</v>
      </c>
      <c r="K305" s="24">
        <v>82.8</v>
      </c>
      <c r="L305" s="23">
        <v>45187</v>
      </c>
      <c r="M305" s="15">
        <v>-21</v>
      </c>
      <c r="N305" s="9">
        <f t="shared" si="12"/>
        <v>9</v>
      </c>
      <c r="O305" s="14">
        <f t="shared" si="13"/>
        <v>-1738.8</v>
      </c>
      <c r="P305" s="14">
        <f t="shared" si="14"/>
        <v>745.19999999999993</v>
      </c>
    </row>
    <row r="306" spans="1:16" x14ac:dyDescent="0.25">
      <c r="A306" s="15" t="s">
        <v>13</v>
      </c>
      <c r="B306" s="15" t="s">
        <v>254</v>
      </c>
      <c r="C306" s="15" t="s">
        <v>299</v>
      </c>
      <c r="D306" s="22">
        <v>12878470157</v>
      </c>
      <c r="E306" s="23">
        <v>45177</v>
      </c>
      <c r="F306" s="23">
        <v>45177</v>
      </c>
      <c r="G306" s="15">
        <v>10411466923</v>
      </c>
      <c r="H306" s="22" t="s">
        <v>364</v>
      </c>
      <c r="I306" s="24">
        <v>101.02</v>
      </c>
      <c r="J306" s="23">
        <v>45207</v>
      </c>
      <c r="K306" s="24">
        <v>82.8</v>
      </c>
      <c r="L306" s="23">
        <v>45187</v>
      </c>
      <c r="M306" s="15">
        <v>-20</v>
      </c>
      <c r="N306" s="9">
        <f t="shared" si="12"/>
        <v>10</v>
      </c>
      <c r="O306" s="14">
        <f t="shared" si="13"/>
        <v>-1656</v>
      </c>
      <c r="P306" s="14">
        <f t="shared" si="14"/>
        <v>828</v>
      </c>
    </row>
    <row r="307" spans="1:16" x14ac:dyDescent="0.25">
      <c r="A307" s="15" t="s">
        <v>13</v>
      </c>
      <c r="B307" s="15" t="s">
        <v>254</v>
      </c>
      <c r="C307" s="15" t="s">
        <v>299</v>
      </c>
      <c r="D307" s="22">
        <v>12878470157</v>
      </c>
      <c r="E307" s="23">
        <v>45177</v>
      </c>
      <c r="F307" s="23">
        <v>45177</v>
      </c>
      <c r="G307" s="15">
        <v>10411467227</v>
      </c>
      <c r="H307" s="22" t="s">
        <v>365</v>
      </c>
      <c r="I307" s="24">
        <v>10448.84</v>
      </c>
      <c r="J307" s="23">
        <v>45207</v>
      </c>
      <c r="K307" s="24">
        <v>8564.6200000000008</v>
      </c>
      <c r="L307" s="23">
        <v>45187</v>
      </c>
      <c r="M307" s="15">
        <v>-20</v>
      </c>
      <c r="N307" s="9">
        <f t="shared" si="12"/>
        <v>10</v>
      </c>
      <c r="O307" s="14">
        <f t="shared" si="13"/>
        <v>-171292.40000000002</v>
      </c>
      <c r="P307" s="14">
        <f t="shared" si="14"/>
        <v>85646.200000000012</v>
      </c>
    </row>
    <row r="308" spans="1:16" x14ac:dyDescent="0.25">
      <c r="A308" s="15" t="s">
        <v>13</v>
      </c>
      <c r="B308" s="15" t="s">
        <v>254</v>
      </c>
      <c r="C308" s="15" t="s">
        <v>299</v>
      </c>
      <c r="D308" s="22">
        <v>12878470157</v>
      </c>
      <c r="E308" s="23">
        <v>45177</v>
      </c>
      <c r="F308" s="23">
        <v>45177</v>
      </c>
      <c r="G308" s="15">
        <v>10411470113</v>
      </c>
      <c r="H308" s="22" t="s">
        <v>366</v>
      </c>
      <c r="I308" s="24">
        <v>56.83</v>
      </c>
      <c r="J308" s="23">
        <v>45207</v>
      </c>
      <c r="K308" s="24">
        <v>46.58</v>
      </c>
      <c r="L308" s="23">
        <v>45187</v>
      </c>
      <c r="M308" s="15">
        <v>-20</v>
      </c>
      <c r="N308" s="9">
        <f t="shared" si="12"/>
        <v>10</v>
      </c>
      <c r="O308" s="14">
        <f t="shared" si="13"/>
        <v>-931.59999999999991</v>
      </c>
      <c r="P308" s="14">
        <f t="shared" si="14"/>
        <v>465.79999999999995</v>
      </c>
    </row>
    <row r="309" spans="1:16" x14ac:dyDescent="0.25">
      <c r="A309" s="15" t="s">
        <v>13</v>
      </c>
      <c r="B309" s="15" t="s">
        <v>254</v>
      </c>
      <c r="C309" s="15" t="s">
        <v>299</v>
      </c>
      <c r="D309" s="22">
        <v>12878470157</v>
      </c>
      <c r="E309" s="23">
        <v>45177</v>
      </c>
      <c r="F309" s="23">
        <v>45177</v>
      </c>
      <c r="G309" s="15">
        <v>10411478625</v>
      </c>
      <c r="H309" s="22" t="s">
        <v>367</v>
      </c>
      <c r="I309" s="24">
        <v>20.72</v>
      </c>
      <c r="J309" s="23">
        <v>45207</v>
      </c>
      <c r="K309" s="24">
        <v>16.98</v>
      </c>
      <c r="L309" s="23">
        <v>45187</v>
      </c>
      <c r="M309" s="15">
        <v>-20</v>
      </c>
      <c r="N309" s="9">
        <f t="shared" si="12"/>
        <v>10</v>
      </c>
      <c r="O309" s="14">
        <f t="shared" si="13"/>
        <v>-339.6</v>
      </c>
      <c r="P309" s="14">
        <f t="shared" si="14"/>
        <v>169.8</v>
      </c>
    </row>
    <row r="310" spans="1:16" x14ac:dyDescent="0.25">
      <c r="A310" s="15" t="s">
        <v>13</v>
      </c>
      <c r="B310" s="15" t="s">
        <v>254</v>
      </c>
      <c r="C310" s="15" t="s">
        <v>313</v>
      </c>
      <c r="D310" s="22">
        <v>8122660585</v>
      </c>
      <c r="E310" s="23">
        <v>45180</v>
      </c>
      <c r="F310" s="23">
        <v>45180</v>
      </c>
      <c r="G310" s="15">
        <v>10421151040</v>
      </c>
      <c r="H310" s="22" t="s">
        <v>368</v>
      </c>
      <c r="I310" s="24">
        <v>3539.54</v>
      </c>
      <c r="J310" s="23">
        <v>45210</v>
      </c>
      <c r="K310" s="24">
        <v>3403.4</v>
      </c>
      <c r="L310" s="23">
        <v>45187</v>
      </c>
      <c r="M310" s="15">
        <v>-23</v>
      </c>
      <c r="N310" s="9">
        <f t="shared" si="12"/>
        <v>7</v>
      </c>
      <c r="O310" s="14">
        <f t="shared" si="13"/>
        <v>-78278.2</v>
      </c>
      <c r="P310" s="14">
        <f t="shared" si="14"/>
        <v>23823.8</v>
      </c>
    </row>
    <row r="311" spans="1:16" x14ac:dyDescent="0.25">
      <c r="A311" s="15" t="s">
        <v>13</v>
      </c>
      <c r="B311" s="15" t="s">
        <v>254</v>
      </c>
      <c r="C311" s="15" t="s">
        <v>315</v>
      </c>
      <c r="D311" s="22">
        <v>2616630022</v>
      </c>
      <c r="E311" s="23">
        <v>45186</v>
      </c>
      <c r="F311" s="23">
        <v>45186</v>
      </c>
      <c r="G311" s="15">
        <v>10453296385</v>
      </c>
      <c r="H311" s="22">
        <v>2230100127</v>
      </c>
      <c r="I311" s="24">
        <v>26628.46</v>
      </c>
      <c r="J311" s="23">
        <v>45216</v>
      </c>
      <c r="K311" s="24">
        <v>21826.61</v>
      </c>
      <c r="L311" s="23">
        <v>45190</v>
      </c>
      <c r="M311" s="15">
        <v>-26</v>
      </c>
      <c r="N311" s="9">
        <f t="shared" si="12"/>
        <v>4</v>
      </c>
      <c r="O311" s="14">
        <f t="shared" si="13"/>
        <v>-567491.86</v>
      </c>
      <c r="P311" s="14">
        <f t="shared" si="14"/>
        <v>87306.44</v>
      </c>
    </row>
    <row r="312" spans="1:16" x14ac:dyDescent="0.25">
      <c r="A312" s="15" t="s">
        <v>13</v>
      </c>
      <c r="B312" s="15" t="s">
        <v>254</v>
      </c>
      <c r="C312" s="15" t="s">
        <v>288</v>
      </c>
      <c r="D312" s="22">
        <v>8526440154</v>
      </c>
      <c r="E312" s="23">
        <v>45183</v>
      </c>
      <c r="F312" s="23">
        <v>45183</v>
      </c>
      <c r="G312" s="15">
        <v>10457524801</v>
      </c>
      <c r="H312" s="22">
        <v>5751586243</v>
      </c>
      <c r="I312" s="24">
        <v>20460.939999999999</v>
      </c>
      <c r="J312" s="23">
        <v>45223</v>
      </c>
      <c r="K312" s="24">
        <v>16771.259999999998</v>
      </c>
      <c r="L312" s="23">
        <v>45195</v>
      </c>
      <c r="M312" s="15">
        <v>-28</v>
      </c>
      <c r="N312" s="9">
        <f t="shared" si="12"/>
        <v>12</v>
      </c>
      <c r="O312" s="14">
        <f t="shared" si="13"/>
        <v>-469595.27999999997</v>
      </c>
      <c r="P312" s="14">
        <f t="shared" si="14"/>
        <v>201255.12</v>
      </c>
    </row>
    <row r="313" spans="1:16" x14ac:dyDescent="0.25">
      <c r="A313" s="15" t="s">
        <v>13</v>
      </c>
      <c r="B313" s="15" t="s">
        <v>254</v>
      </c>
      <c r="C313" s="15" t="s">
        <v>288</v>
      </c>
      <c r="D313" s="22">
        <v>8526440154</v>
      </c>
      <c r="E313" s="23">
        <v>45186</v>
      </c>
      <c r="F313" s="23">
        <v>45186</v>
      </c>
      <c r="G313" s="15">
        <v>10457537386</v>
      </c>
      <c r="H313" s="22">
        <v>5751595046</v>
      </c>
      <c r="I313" s="24">
        <v>136.88</v>
      </c>
      <c r="J313" s="23">
        <v>45216</v>
      </c>
      <c r="K313" s="24">
        <v>112.2</v>
      </c>
      <c r="L313" s="23">
        <v>45195</v>
      </c>
      <c r="M313" s="15">
        <v>-21</v>
      </c>
      <c r="N313" s="9">
        <f t="shared" si="12"/>
        <v>9</v>
      </c>
      <c r="O313" s="14">
        <f t="shared" si="13"/>
        <v>-2356.2000000000003</v>
      </c>
      <c r="P313" s="14">
        <f t="shared" si="14"/>
        <v>1009.8000000000001</v>
      </c>
    </row>
    <row r="314" spans="1:16" x14ac:dyDescent="0.25">
      <c r="A314" s="15" t="s">
        <v>13</v>
      </c>
      <c r="B314" s="15" t="s">
        <v>254</v>
      </c>
      <c r="C314" s="15" t="s">
        <v>288</v>
      </c>
      <c r="D314" s="22">
        <v>8526440154</v>
      </c>
      <c r="E314" s="23">
        <v>45186</v>
      </c>
      <c r="F314" s="23">
        <v>45186</v>
      </c>
      <c r="G314" s="15">
        <v>10457583491</v>
      </c>
      <c r="H314" s="22">
        <v>5751591652</v>
      </c>
      <c r="I314" s="24">
        <v>379.09</v>
      </c>
      <c r="J314" s="23">
        <v>45223</v>
      </c>
      <c r="K314" s="24">
        <v>310.73</v>
      </c>
      <c r="L314" s="23">
        <v>45190</v>
      </c>
      <c r="M314" s="15">
        <v>-33</v>
      </c>
      <c r="N314" s="9">
        <f t="shared" si="12"/>
        <v>4</v>
      </c>
      <c r="O314" s="14">
        <f t="shared" si="13"/>
        <v>-10254.09</v>
      </c>
      <c r="P314" s="14">
        <f t="shared" si="14"/>
        <v>1242.92</v>
      </c>
    </row>
    <row r="315" spans="1:16" x14ac:dyDescent="0.25">
      <c r="A315" s="15" t="s">
        <v>13</v>
      </c>
      <c r="B315" s="15" t="s">
        <v>254</v>
      </c>
      <c r="C315" s="15" t="s">
        <v>230</v>
      </c>
      <c r="D315" s="22" t="s">
        <v>231</v>
      </c>
      <c r="E315" s="23">
        <v>45188</v>
      </c>
      <c r="F315" s="23">
        <v>45188</v>
      </c>
      <c r="G315" s="15">
        <v>10474068893</v>
      </c>
      <c r="H315" s="22">
        <v>221</v>
      </c>
      <c r="I315" s="24">
        <v>2322.7600000000002</v>
      </c>
      <c r="J315" s="23">
        <v>45218</v>
      </c>
      <c r="K315" s="24">
        <v>1903.9</v>
      </c>
      <c r="L315" s="23">
        <v>45190</v>
      </c>
      <c r="M315" s="15">
        <v>-28</v>
      </c>
      <c r="N315" s="9">
        <f t="shared" si="12"/>
        <v>2</v>
      </c>
      <c r="O315" s="14">
        <f t="shared" si="13"/>
        <v>-53309.200000000004</v>
      </c>
      <c r="P315" s="14">
        <f t="shared" si="14"/>
        <v>3807.8</v>
      </c>
    </row>
    <row r="316" spans="1:16" x14ac:dyDescent="0.25">
      <c r="A316" s="15" t="s">
        <v>13</v>
      </c>
      <c r="B316" s="15" t="s">
        <v>254</v>
      </c>
      <c r="C316" s="15" t="s">
        <v>230</v>
      </c>
      <c r="D316" s="22" t="s">
        <v>231</v>
      </c>
      <c r="E316" s="23">
        <v>45188</v>
      </c>
      <c r="F316" s="23">
        <v>45188</v>
      </c>
      <c r="G316" s="15">
        <v>10474156947</v>
      </c>
      <c r="H316" s="22">
        <v>222</v>
      </c>
      <c r="I316" s="24">
        <v>1577.18</v>
      </c>
      <c r="J316" s="23">
        <v>45218</v>
      </c>
      <c r="K316" s="24">
        <v>1294.93</v>
      </c>
      <c r="L316" s="23">
        <v>45190</v>
      </c>
      <c r="M316" s="15">
        <v>-28</v>
      </c>
      <c r="N316" s="9">
        <f t="shared" si="12"/>
        <v>2</v>
      </c>
      <c r="O316" s="14">
        <f t="shared" si="13"/>
        <v>-36258.04</v>
      </c>
      <c r="P316" s="14">
        <f t="shared" si="14"/>
        <v>2589.86</v>
      </c>
    </row>
    <row r="317" spans="1:16" x14ac:dyDescent="0.25">
      <c r="A317" s="15" t="s">
        <v>13</v>
      </c>
      <c r="B317" s="15" t="s">
        <v>254</v>
      </c>
      <c r="C317" s="15" t="s">
        <v>230</v>
      </c>
      <c r="D317" s="22" t="s">
        <v>231</v>
      </c>
      <c r="E317" s="23">
        <v>45187</v>
      </c>
      <c r="F317" s="23">
        <v>45187</v>
      </c>
      <c r="G317" s="15">
        <v>10474160329</v>
      </c>
      <c r="H317" s="22">
        <v>223</v>
      </c>
      <c r="I317" s="24">
        <v>812.83</v>
      </c>
      <c r="J317" s="23">
        <v>45217</v>
      </c>
      <c r="K317" s="24">
        <v>666.25</v>
      </c>
      <c r="L317" s="23">
        <v>45190</v>
      </c>
      <c r="M317" s="15">
        <v>-27</v>
      </c>
      <c r="N317" s="9">
        <f t="shared" si="12"/>
        <v>3</v>
      </c>
      <c r="O317" s="14">
        <f t="shared" si="13"/>
        <v>-17988.75</v>
      </c>
      <c r="P317" s="14">
        <f t="shared" si="14"/>
        <v>1998.75</v>
      </c>
    </row>
    <row r="318" spans="1:16" x14ac:dyDescent="0.25">
      <c r="A318" s="15" t="s">
        <v>13</v>
      </c>
      <c r="B318" s="15" t="s">
        <v>254</v>
      </c>
      <c r="C318" s="15" t="s">
        <v>299</v>
      </c>
      <c r="D318" s="22">
        <v>12878470157</v>
      </c>
      <c r="E318" s="23">
        <v>45190</v>
      </c>
      <c r="F318" s="23">
        <v>45190</v>
      </c>
      <c r="G318" s="15">
        <v>10485388163</v>
      </c>
      <c r="H318" s="22" t="s">
        <v>369</v>
      </c>
      <c r="I318" s="24">
        <v>3654.49</v>
      </c>
      <c r="J318" s="23">
        <v>45220</v>
      </c>
      <c r="K318" s="24">
        <v>2995.48</v>
      </c>
      <c r="L318" s="23">
        <v>45198</v>
      </c>
      <c r="M318" s="15">
        <v>-22</v>
      </c>
      <c r="N318" s="9">
        <f t="shared" si="12"/>
        <v>8</v>
      </c>
      <c r="O318" s="14">
        <f t="shared" si="13"/>
        <v>-65900.56</v>
      </c>
      <c r="P318" s="14">
        <f t="shared" si="14"/>
        <v>23963.84</v>
      </c>
    </row>
    <row r="319" spans="1:16" x14ac:dyDescent="0.25">
      <c r="A319" s="15" t="s">
        <v>13</v>
      </c>
      <c r="B319" s="15" t="s">
        <v>370</v>
      </c>
      <c r="C319" s="15" t="s">
        <v>306</v>
      </c>
      <c r="D319" s="22">
        <v>6188330150</v>
      </c>
      <c r="E319" s="23">
        <v>45085</v>
      </c>
      <c r="F319" s="23">
        <v>45085</v>
      </c>
      <c r="G319" s="15">
        <v>9803492022</v>
      </c>
      <c r="H319" s="22">
        <v>2127834</v>
      </c>
      <c r="I319" s="24">
        <v>8647.18</v>
      </c>
      <c r="J319" s="23">
        <v>45145</v>
      </c>
      <c r="K319" s="24">
        <v>7087.85</v>
      </c>
      <c r="L319" s="23">
        <v>45134</v>
      </c>
      <c r="M319" s="15">
        <v>-11</v>
      </c>
      <c r="N319" s="9">
        <f t="shared" si="12"/>
        <v>49</v>
      </c>
      <c r="O319" s="14">
        <f t="shared" si="13"/>
        <v>-77966.350000000006</v>
      </c>
      <c r="P319" s="14">
        <f t="shared" si="14"/>
        <v>347304.65</v>
      </c>
    </row>
    <row r="320" spans="1:16" x14ac:dyDescent="0.25">
      <c r="A320" s="15" t="s">
        <v>13</v>
      </c>
      <c r="B320" s="15" t="s">
        <v>370</v>
      </c>
      <c r="C320" s="15" t="s">
        <v>371</v>
      </c>
      <c r="D320" s="22">
        <v>13365760159</v>
      </c>
      <c r="E320" s="23">
        <v>45092</v>
      </c>
      <c r="F320" s="23">
        <v>45092</v>
      </c>
      <c r="G320" s="15">
        <v>9848371981</v>
      </c>
      <c r="H320" s="22" t="s">
        <v>372</v>
      </c>
      <c r="I320" s="24">
        <v>5028.8</v>
      </c>
      <c r="J320" s="23">
        <v>45122</v>
      </c>
      <c r="K320" s="24">
        <v>4121.97</v>
      </c>
      <c r="L320" s="23">
        <v>45132</v>
      </c>
      <c r="M320" s="15">
        <v>10</v>
      </c>
      <c r="N320" s="9">
        <f t="shared" si="12"/>
        <v>40</v>
      </c>
      <c r="O320" s="14">
        <f t="shared" si="13"/>
        <v>41219.700000000004</v>
      </c>
      <c r="P320" s="14">
        <f t="shared" si="14"/>
        <v>164878.80000000002</v>
      </c>
    </row>
    <row r="321" spans="1:16" x14ac:dyDescent="0.25">
      <c r="A321" s="15" t="s">
        <v>13</v>
      </c>
      <c r="B321" s="15" t="s">
        <v>370</v>
      </c>
      <c r="C321" s="15" t="s">
        <v>371</v>
      </c>
      <c r="D321" s="22">
        <v>13365760159</v>
      </c>
      <c r="E321" s="23">
        <v>45092</v>
      </c>
      <c r="F321" s="23">
        <v>45092</v>
      </c>
      <c r="G321" s="15">
        <v>9848830733</v>
      </c>
      <c r="H321" s="22" t="s">
        <v>373</v>
      </c>
      <c r="I321" s="24">
        <v>5435.15</v>
      </c>
      <c r="J321" s="23">
        <v>45122</v>
      </c>
      <c r="K321" s="24">
        <v>4455.04</v>
      </c>
      <c r="L321" s="23">
        <v>45132</v>
      </c>
      <c r="M321" s="15">
        <v>10</v>
      </c>
      <c r="N321" s="9">
        <f t="shared" si="12"/>
        <v>40</v>
      </c>
      <c r="O321" s="14">
        <f t="shared" si="13"/>
        <v>44550.400000000001</v>
      </c>
      <c r="P321" s="14">
        <f t="shared" si="14"/>
        <v>178201.60000000001</v>
      </c>
    </row>
    <row r="322" spans="1:16" x14ac:dyDescent="0.25">
      <c r="A322" s="15" t="s">
        <v>13</v>
      </c>
      <c r="B322" s="15" t="s">
        <v>370</v>
      </c>
      <c r="C322" s="15" t="s">
        <v>374</v>
      </c>
      <c r="D322" s="22">
        <v>1876320498</v>
      </c>
      <c r="E322" s="23">
        <v>45093</v>
      </c>
      <c r="F322" s="23">
        <v>45093</v>
      </c>
      <c r="G322" s="15">
        <v>9872571816</v>
      </c>
      <c r="H322" s="22">
        <v>625</v>
      </c>
      <c r="I322" s="24">
        <v>42.7</v>
      </c>
      <c r="J322" s="23">
        <v>45123</v>
      </c>
      <c r="K322" s="24">
        <v>35</v>
      </c>
      <c r="L322" s="23">
        <v>45117</v>
      </c>
      <c r="M322" s="15">
        <v>-6</v>
      </c>
      <c r="N322" s="9">
        <f t="shared" si="12"/>
        <v>24</v>
      </c>
      <c r="O322" s="14">
        <f t="shared" si="13"/>
        <v>-210</v>
      </c>
      <c r="P322" s="14">
        <f t="shared" si="14"/>
        <v>840</v>
      </c>
    </row>
    <row r="323" spans="1:16" x14ac:dyDescent="0.25">
      <c r="A323" s="15" t="s">
        <v>13</v>
      </c>
      <c r="B323" s="15" t="s">
        <v>370</v>
      </c>
      <c r="C323" s="15" t="s">
        <v>283</v>
      </c>
      <c r="D323" s="22">
        <v>97103880585</v>
      </c>
      <c r="E323" s="23">
        <v>45097</v>
      </c>
      <c r="F323" s="23">
        <v>45097</v>
      </c>
      <c r="G323" s="15">
        <v>9887661261</v>
      </c>
      <c r="H323" s="22">
        <v>3230242574</v>
      </c>
      <c r="I323" s="24">
        <v>6471.47</v>
      </c>
      <c r="J323" s="23">
        <v>45157</v>
      </c>
      <c r="K323" s="24">
        <v>5304.48</v>
      </c>
      <c r="L323" s="23">
        <v>45166</v>
      </c>
      <c r="M323" s="15">
        <v>5</v>
      </c>
      <c r="N323" s="9">
        <f t="shared" ref="N323:N356" si="15">L323-F323</f>
        <v>69</v>
      </c>
      <c r="O323" s="14">
        <f t="shared" ref="O323:O356" si="16">K323*M323</f>
        <v>26522.399999999998</v>
      </c>
      <c r="P323" s="14">
        <f t="shared" ref="P323:P356" si="17">K323*N323</f>
        <v>366009.12</v>
      </c>
    </row>
    <row r="324" spans="1:16" x14ac:dyDescent="0.25">
      <c r="A324" s="15" t="s">
        <v>13</v>
      </c>
      <c r="B324" s="15" t="s">
        <v>370</v>
      </c>
      <c r="C324" s="15" t="s">
        <v>283</v>
      </c>
      <c r="D324" s="22">
        <v>97103880585</v>
      </c>
      <c r="E324" s="23">
        <v>45098</v>
      </c>
      <c r="F324" s="23">
        <v>45098</v>
      </c>
      <c r="G324" s="15">
        <v>9893606364</v>
      </c>
      <c r="H324" s="22">
        <v>3230243307</v>
      </c>
      <c r="I324" s="24">
        <v>7807.15</v>
      </c>
      <c r="J324" s="23">
        <v>45158</v>
      </c>
      <c r="K324" s="24">
        <v>6399.3</v>
      </c>
      <c r="L324" s="23">
        <v>45166</v>
      </c>
      <c r="M324" s="15">
        <v>3</v>
      </c>
      <c r="N324" s="9">
        <f t="shared" si="15"/>
        <v>68</v>
      </c>
      <c r="O324" s="14">
        <f t="shared" si="16"/>
        <v>19197.900000000001</v>
      </c>
      <c r="P324" s="14">
        <f t="shared" si="17"/>
        <v>435152.4</v>
      </c>
    </row>
    <row r="325" spans="1:16" x14ac:dyDescent="0.25">
      <c r="A325" s="15" t="s">
        <v>13</v>
      </c>
      <c r="B325" s="15" t="s">
        <v>370</v>
      </c>
      <c r="C325" s="15" t="s">
        <v>375</v>
      </c>
      <c r="D325" s="22">
        <v>1115250498</v>
      </c>
      <c r="E325" s="23">
        <v>45100</v>
      </c>
      <c r="F325" s="23">
        <v>45100</v>
      </c>
      <c r="G325" s="15">
        <v>9911807643</v>
      </c>
      <c r="H325" s="22" t="s">
        <v>376</v>
      </c>
      <c r="I325" s="24">
        <v>536.79999999999995</v>
      </c>
      <c r="J325" s="23">
        <v>45130</v>
      </c>
      <c r="K325" s="24">
        <v>440</v>
      </c>
      <c r="L325" s="23">
        <v>45128</v>
      </c>
      <c r="M325" s="15">
        <v>-2</v>
      </c>
      <c r="N325" s="9">
        <f t="shared" si="15"/>
        <v>28</v>
      </c>
      <c r="O325" s="14">
        <f t="shared" si="16"/>
        <v>-880</v>
      </c>
      <c r="P325" s="14">
        <f t="shared" si="17"/>
        <v>12320</v>
      </c>
    </row>
    <row r="326" spans="1:16" x14ac:dyDescent="0.25">
      <c r="A326" s="15" t="s">
        <v>13</v>
      </c>
      <c r="B326" s="15" t="s">
        <v>370</v>
      </c>
      <c r="C326" s="15" t="s">
        <v>374</v>
      </c>
      <c r="D326" s="22">
        <v>1876320498</v>
      </c>
      <c r="E326" s="23">
        <v>45103</v>
      </c>
      <c r="F326" s="23">
        <v>45103</v>
      </c>
      <c r="G326" s="15">
        <v>9920784924</v>
      </c>
      <c r="H326" s="22">
        <v>647</v>
      </c>
      <c r="I326" s="24">
        <v>2103.02</v>
      </c>
      <c r="J326" s="23">
        <v>45133</v>
      </c>
      <c r="K326" s="24">
        <v>1723.79</v>
      </c>
      <c r="L326" s="23">
        <v>45117</v>
      </c>
      <c r="M326" s="15">
        <v>-16</v>
      </c>
      <c r="N326" s="9">
        <f t="shared" si="15"/>
        <v>14</v>
      </c>
      <c r="O326" s="14">
        <f t="shared" si="16"/>
        <v>-27580.639999999999</v>
      </c>
      <c r="P326" s="14">
        <f t="shared" si="17"/>
        <v>24133.059999999998</v>
      </c>
    </row>
    <row r="327" spans="1:16" x14ac:dyDescent="0.25">
      <c r="A327" s="15" t="s">
        <v>13</v>
      </c>
      <c r="B327" s="15" t="s">
        <v>370</v>
      </c>
      <c r="C327" s="15" t="s">
        <v>371</v>
      </c>
      <c r="D327" s="22">
        <v>13365760159</v>
      </c>
      <c r="E327" s="23">
        <v>45103</v>
      </c>
      <c r="F327" s="23">
        <v>45103</v>
      </c>
      <c r="G327" s="15">
        <v>9920834479</v>
      </c>
      <c r="H327" s="22" t="s">
        <v>377</v>
      </c>
      <c r="I327" s="24">
        <v>12047.5</v>
      </c>
      <c r="J327" s="23">
        <v>45133</v>
      </c>
      <c r="K327" s="24">
        <v>9875</v>
      </c>
      <c r="L327" s="23">
        <v>45132</v>
      </c>
      <c r="M327" s="15">
        <v>-1</v>
      </c>
      <c r="N327" s="9">
        <f t="shared" si="15"/>
        <v>29</v>
      </c>
      <c r="O327" s="14">
        <f t="shared" si="16"/>
        <v>-9875</v>
      </c>
      <c r="P327" s="14">
        <f t="shared" si="17"/>
        <v>286375</v>
      </c>
    </row>
    <row r="328" spans="1:16" x14ac:dyDescent="0.25">
      <c r="A328" s="15" t="s">
        <v>13</v>
      </c>
      <c r="B328" s="15" t="s">
        <v>370</v>
      </c>
      <c r="C328" s="15" t="s">
        <v>371</v>
      </c>
      <c r="D328" s="22">
        <v>13365760159</v>
      </c>
      <c r="E328" s="23">
        <v>45103</v>
      </c>
      <c r="F328" s="23">
        <v>45103</v>
      </c>
      <c r="G328" s="15">
        <v>9920834552</v>
      </c>
      <c r="H328" s="22" t="s">
        <v>378</v>
      </c>
      <c r="I328" s="24">
        <v>7253</v>
      </c>
      <c r="J328" s="23">
        <v>45133</v>
      </c>
      <c r="K328" s="24">
        <v>5945.08</v>
      </c>
      <c r="L328" s="23">
        <v>45132</v>
      </c>
      <c r="M328" s="15">
        <v>-1</v>
      </c>
      <c r="N328" s="9">
        <f t="shared" si="15"/>
        <v>29</v>
      </c>
      <c r="O328" s="14">
        <f t="shared" si="16"/>
        <v>-5945.08</v>
      </c>
      <c r="P328" s="14">
        <f t="shared" si="17"/>
        <v>172407.32</v>
      </c>
    </row>
    <row r="329" spans="1:16" x14ac:dyDescent="0.25">
      <c r="A329" s="15" t="s">
        <v>13</v>
      </c>
      <c r="B329" s="15" t="s">
        <v>370</v>
      </c>
      <c r="C329" s="15" t="s">
        <v>379</v>
      </c>
      <c r="D329" s="22">
        <v>90031650493</v>
      </c>
      <c r="E329" s="23">
        <v>45104</v>
      </c>
      <c r="F329" s="23">
        <v>45104</v>
      </c>
      <c r="G329" s="15">
        <v>9931201498</v>
      </c>
      <c r="H329" s="22">
        <v>17</v>
      </c>
      <c r="I329" s="24">
        <v>821.6</v>
      </c>
      <c r="J329" s="23">
        <v>45134</v>
      </c>
      <c r="K329" s="24">
        <v>673.44</v>
      </c>
      <c r="L329" s="23">
        <v>45125</v>
      </c>
      <c r="M329" s="15">
        <v>-9</v>
      </c>
      <c r="N329" s="9">
        <f t="shared" si="15"/>
        <v>21</v>
      </c>
      <c r="O329" s="14">
        <f t="shared" si="16"/>
        <v>-6060.9600000000009</v>
      </c>
      <c r="P329" s="14">
        <f t="shared" si="17"/>
        <v>14142.240000000002</v>
      </c>
    </row>
    <row r="330" spans="1:16" x14ac:dyDescent="0.25">
      <c r="A330" s="15" t="s">
        <v>13</v>
      </c>
      <c r="B330" s="15" t="s">
        <v>370</v>
      </c>
      <c r="C330" s="15" t="s">
        <v>380</v>
      </c>
      <c r="D330" s="22" t="s">
        <v>381</v>
      </c>
      <c r="E330" s="23">
        <v>45105</v>
      </c>
      <c r="F330" s="23">
        <v>45105</v>
      </c>
      <c r="G330" s="15">
        <v>9938925423</v>
      </c>
      <c r="H330" s="22" t="s">
        <v>382</v>
      </c>
      <c r="I330" s="24">
        <v>1110</v>
      </c>
      <c r="J330" s="23">
        <v>45135</v>
      </c>
      <c r="K330" s="24">
        <v>909.84</v>
      </c>
      <c r="L330" s="23">
        <v>45134</v>
      </c>
      <c r="M330" s="15">
        <v>-1</v>
      </c>
      <c r="N330" s="9">
        <f t="shared" si="15"/>
        <v>29</v>
      </c>
      <c r="O330" s="14">
        <f t="shared" si="16"/>
        <v>-909.84</v>
      </c>
      <c r="P330" s="14">
        <f t="shared" si="17"/>
        <v>26385.360000000001</v>
      </c>
    </row>
    <row r="331" spans="1:16" x14ac:dyDescent="0.25">
      <c r="A331" s="15" t="s">
        <v>13</v>
      </c>
      <c r="B331" s="15" t="s">
        <v>14</v>
      </c>
      <c r="C331" s="15" t="s">
        <v>383</v>
      </c>
      <c r="D331" s="22">
        <v>1881350506</v>
      </c>
      <c r="E331" s="23">
        <v>45109</v>
      </c>
      <c r="F331" s="23">
        <v>45109</v>
      </c>
      <c r="G331" s="15">
        <v>9968752264</v>
      </c>
      <c r="H331" s="22">
        <v>73</v>
      </c>
      <c r="I331" s="24">
        <v>5837.7</v>
      </c>
      <c r="J331" s="23">
        <v>45139</v>
      </c>
      <c r="K331" s="24">
        <v>4785</v>
      </c>
      <c r="L331" s="23">
        <v>45118</v>
      </c>
      <c r="M331" s="15">
        <v>-21</v>
      </c>
      <c r="N331" s="9">
        <f t="shared" si="15"/>
        <v>9</v>
      </c>
      <c r="O331" s="14">
        <f t="shared" si="16"/>
        <v>-100485</v>
      </c>
      <c r="P331" s="14">
        <f t="shared" si="17"/>
        <v>43065</v>
      </c>
    </row>
    <row r="332" spans="1:16" x14ac:dyDescent="0.25">
      <c r="A332" s="15" t="s">
        <v>13</v>
      </c>
      <c r="B332" s="15" t="s">
        <v>370</v>
      </c>
      <c r="C332" s="15" t="s">
        <v>384</v>
      </c>
      <c r="D332" s="22">
        <v>1573730486</v>
      </c>
      <c r="E332" s="23">
        <v>45111</v>
      </c>
      <c r="F332" s="23">
        <v>45111</v>
      </c>
      <c r="G332" s="15">
        <v>9975186334</v>
      </c>
      <c r="H332" s="22" t="s">
        <v>385</v>
      </c>
      <c r="I332" s="24">
        <v>3782</v>
      </c>
      <c r="J332" s="23">
        <v>45141</v>
      </c>
      <c r="K332" s="24">
        <v>3100</v>
      </c>
      <c r="L332" s="23">
        <v>45134</v>
      </c>
      <c r="M332" s="15">
        <v>-7</v>
      </c>
      <c r="N332" s="9">
        <f t="shared" si="15"/>
        <v>23</v>
      </c>
      <c r="O332" s="14">
        <f t="shared" si="16"/>
        <v>-21700</v>
      </c>
      <c r="P332" s="14">
        <f t="shared" si="17"/>
        <v>71300</v>
      </c>
    </row>
    <row r="333" spans="1:16" x14ac:dyDescent="0.25">
      <c r="A333" s="15" t="s">
        <v>13</v>
      </c>
      <c r="B333" s="15" t="s">
        <v>370</v>
      </c>
      <c r="C333" s="15" t="s">
        <v>386</v>
      </c>
      <c r="D333" s="22">
        <v>2289740488</v>
      </c>
      <c r="E333" s="23">
        <v>45112</v>
      </c>
      <c r="F333" s="23">
        <v>45112</v>
      </c>
      <c r="G333" s="15">
        <v>9981745651</v>
      </c>
      <c r="H333" s="22" t="s">
        <v>387</v>
      </c>
      <c r="I333" s="24">
        <v>1471.2</v>
      </c>
      <c r="J333" s="23">
        <v>45142</v>
      </c>
      <c r="K333" s="24">
        <v>1205.9000000000001</v>
      </c>
      <c r="L333" s="23">
        <v>45134</v>
      </c>
      <c r="M333" s="15">
        <v>-8</v>
      </c>
      <c r="N333" s="9">
        <f t="shared" si="15"/>
        <v>22</v>
      </c>
      <c r="O333" s="14">
        <f t="shared" si="16"/>
        <v>-9647.2000000000007</v>
      </c>
      <c r="P333" s="14">
        <f t="shared" si="17"/>
        <v>26529.800000000003</v>
      </c>
    </row>
    <row r="334" spans="1:16" x14ac:dyDescent="0.25">
      <c r="A334" s="15" t="s">
        <v>13</v>
      </c>
      <c r="B334" s="15" t="s">
        <v>370</v>
      </c>
      <c r="C334" s="15" t="s">
        <v>388</v>
      </c>
      <c r="D334" s="22">
        <v>4834730485</v>
      </c>
      <c r="E334" s="23">
        <v>45112</v>
      </c>
      <c r="F334" s="23">
        <v>45112</v>
      </c>
      <c r="G334" s="15">
        <v>9993342617</v>
      </c>
      <c r="H334" s="22">
        <v>66</v>
      </c>
      <c r="I334" s="24">
        <v>3416</v>
      </c>
      <c r="J334" s="23">
        <v>45143</v>
      </c>
      <c r="K334" s="24">
        <v>2600</v>
      </c>
      <c r="L334" s="23">
        <v>45147</v>
      </c>
      <c r="M334" s="15">
        <v>4</v>
      </c>
      <c r="N334" s="9">
        <f t="shared" si="15"/>
        <v>35</v>
      </c>
      <c r="O334" s="14">
        <f t="shared" si="16"/>
        <v>10400</v>
      </c>
      <c r="P334" s="14">
        <f t="shared" si="17"/>
        <v>91000</v>
      </c>
    </row>
    <row r="335" spans="1:16" x14ac:dyDescent="0.25">
      <c r="A335" s="15" t="s">
        <v>13</v>
      </c>
      <c r="B335" s="15" t="s">
        <v>370</v>
      </c>
      <c r="C335" s="15" t="s">
        <v>306</v>
      </c>
      <c r="D335" s="22">
        <v>6188330150</v>
      </c>
      <c r="E335" s="23">
        <v>45115</v>
      </c>
      <c r="F335" s="23">
        <v>45115</v>
      </c>
      <c r="G335" s="15">
        <v>10000244475</v>
      </c>
      <c r="H335" s="22">
        <v>2131759</v>
      </c>
      <c r="I335" s="24">
        <v>17914.349999999999</v>
      </c>
      <c r="J335" s="23">
        <v>45175</v>
      </c>
      <c r="K335" s="24">
        <v>14683.89</v>
      </c>
      <c r="L335" s="23">
        <v>45134</v>
      </c>
      <c r="M335" s="15">
        <v>-41</v>
      </c>
      <c r="N335" s="9">
        <f t="shared" si="15"/>
        <v>19</v>
      </c>
      <c r="O335" s="14">
        <f t="shared" si="16"/>
        <v>-602039.49</v>
      </c>
      <c r="P335" s="14">
        <f t="shared" si="17"/>
        <v>278993.90999999997</v>
      </c>
    </row>
    <row r="336" spans="1:16" x14ac:dyDescent="0.25">
      <c r="A336" s="15" t="s">
        <v>13</v>
      </c>
      <c r="B336" s="15" t="s">
        <v>370</v>
      </c>
      <c r="C336" s="15" t="s">
        <v>374</v>
      </c>
      <c r="D336" s="22">
        <v>1876320498</v>
      </c>
      <c r="E336" s="23">
        <v>45116</v>
      </c>
      <c r="F336" s="23">
        <v>45116</v>
      </c>
      <c r="G336" s="15">
        <v>10012344389</v>
      </c>
      <c r="H336" s="22">
        <v>700</v>
      </c>
      <c r="I336" s="24">
        <v>955.44</v>
      </c>
      <c r="J336" s="23">
        <v>45146</v>
      </c>
      <c r="K336" s="24">
        <v>783.15</v>
      </c>
      <c r="L336" s="23">
        <v>45140</v>
      </c>
      <c r="M336" s="15">
        <v>-6</v>
      </c>
      <c r="N336" s="9">
        <f t="shared" si="15"/>
        <v>24</v>
      </c>
      <c r="O336" s="14">
        <f t="shared" si="16"/>
        <v>-4698.8999999999996</v>
      </c>
      <c r="P336" s="14">
        <f t="shared" si="17"/>
        <v>18795.599999999999</v>
      </c>
    </row>
    <row r="337" spans="1:16" x14ac:dyDescent="0.25">
      <c r="A337" s="15" t="s">
        <v>13</v>
      </c>
      <c r="B337" s="15" t="s">
        <v>80</v>
      </c>
      <c r="C337" s="15" t="s">
        <v>389</v>
      </c>
      <c r="D337" s="22">
        <v>1108630524</v>
      </c>
      <c r="E337" s="23">
        <v>45114</v>
      </c>
      <c r="F337" s="23">
        <v>45114</v>
      </c>
      <c r="G337" s="15">
        <v>10012651636</v>
      </c>
      <c r="H337" s="22" t="s">
        <v>390</v>
      </c>
      <c r="I337" s="24">
        <v>5636.4</v>
      </c>
      <c r="J337" s="23">
        <v>45174</v>
      </c>
      <c r="K337" s="24">
        <v>4620</v>
      </c>
      <c r="L337" s="23">
        <v>45128</v>
      </c>
      <c r="M337" s="15">
        <v>-46</v>
      </c>
      <c r="N337" s="9">
        <f t="shared" si="15"/>
        <v>14</v>
      </c>
      <c r="O337" s="14">
        <f t="shared" si="16"/>
        <v>-212520</v>
      </c>
      <c r="P337" s="14">
        <f t="shared" si="17"/>
        <v>64680</v>
      </c>
    </row>
    <row r="338" spans="1:16" x14ac:dyDescent="0.25">
      <c r="A338" s="15" t="s">
        <v>13</v>
      </c>
      <c r="B338" s="15" t="s">
        <v>370</v>
      </c>
      <c r="C338" s="15" t="s">
        <v>391</v>
      </c>
      <c r="D338" s="22">
        <v>1322660497</v>
      </c>
      <c r="E338" s="23">
        <v>45132</v>
      </c>
      <c r="F338" s="23">
        <v>45132</v>
      </c>
      <c r="G338" s="15">
        <v>10126700257</v>
      </c>
      <c r="H338" s="22" t="s">
        <v>392</v>
      </c>
      <c r="I338" s="24">
        <v>2623</v>
      </c>
      <c r="J338" s="23">
        <v>45162</v>
      </c>
      <c r="K338" s="24">
        <v>2150</v>
      </c>
      <c r="L338" s="23">
        <v>45161</v>
      </c>
      <c r="M338" s="15">
        <v>-1</v>
      </c>
      <c r="N338" s="9">
        <f t="shared" si="15"/>
        <v>29</v>
      </c>
      <c r="O338" s="14">
        <f t="shared" si="16"/>
        <v>-2150</v>
      </c>
      <c r="P338" s="14">
        <f t="shared" si="17"/>
        <v>62350</v>
      </c>
    </row>
    <row r="339" spans="1:16" x14ac:dyDescent="0.25">
      <c r="A339" s="15" t="s">
        <v>13</v>
      </c>
      <c r="B339" s="15" t="s">
        <v>370</v>
      </c>
      <c r="C339" s="15" t="s">
        <v>393</v>
      </c>
      <c r="D339" s="22">
        <v>876320409</v>
      </c>
      <c r="E339" s="23">
        <v>45136</v>
      </c>
      <c r="F339" s="23">
        <v>45136</v>
      </c>
      <c r="G339" s="15">
        <v>10158854785</v>
      </c>
      <c r="H339" s="22">
        <v>5810002928</v>
      </c>
      <c r="I339" s="24">
        <v>660.8</v>
      </c>
      <c r="J339" s="23">
        <v>45166</v>
      </c>
      <c r="K339" s="24">
        <v>541.64</v>
      </c>
      <c r="L339" s="23">
        <v>45161</v>
      </c>
      <c r="M339" s="15">
        <v>-5</v>
      </c>
      <c r="N339" s="9">
        <f t="shared" si="15"/>
        <v>25</v>
      </c>
      <c r="O339" s="14">
        <f t="shared" si="16"/>
        <v>-2708.2</v>
      </c>
      <c r="P339" s="14">
        <f t="shared" si="17"/>
        <v>13541</v>
      </c>
    </row>
    <row r="340" spans="1:16" x14ac:dyDescent="0.25">
      <c r="A340" s="15" t="s">
        <v>13</v>
      </c>
      <c r="B340" s="15" t="s">
        <v>370</v>
      </c>
      <c r="C340" s="15" t="s">
        <v>384</v>
      </c>
      <c r="D340" s="22">
        <v>1573730486</v>
      </c>
      <c r="E340" s="23">
        <v>45141</v>
      </c>
      <c r="F340" s="23">
        <v>45141</v>
      </c>
      <c r="G340" s="15">
        <v>10183330987</v>
      </c>
      <c r="H340" s="22" t="s">
        <v>394</v>
      </c>
      <c r="I340" s="24">
        <v>3782</v>
      </c>
      <c r="J340" s="23">
        <v>45171</v>
      </c>
      <c r="K340" s="24">
        <v>3100</v>
      </c>
      <c r="L340" s="23">
        <v>45169</v>
      </c>
      <c r="M340" s="15">
        <v>-2</v>
      </c>
      <c r="N340" s="9">
        <f t="shared" si="15"/>
        <v>28</v>
      </c>
      <c r="O340" s="14">
        <f t="shared" si="16"/>
        <v>-6200</v>
      </c>
      <c r="P340" s="14">
        <f t="shared" si="17"/>
        <v>86800</v>
      </c>
    </row>
    <row r="341" spans="1:16" x14ac:dyDescent="0.25">
      <c r="A341" s="15" t="s">
        <v>13</v>
      </c>
      <c r="B341" s="15" t="s">
        <v>80</v>
      </c>
      <c r="C341" s="15" t="s">
        <v>389</v>
      </c>
      <c r="D341" s="22">
        <v>1108630524</v>
      </c>
      <c r="E341" s="23">
        <v>45139</v>
      </c>
      <c r="F341" s="23">
        <v>45139</v>
      </c>
      <c r="G341" s="15">
        <v>10185282011</v>
      </c>
      <c r="H341" s="22" t="s">
        <v>395</v>
      </c>
      <c r="I341" s="24">
        <v>5636.4</v>
      </c>
      <c r="J341" s="23">
        <v>45199</v>
      </c>
      <c r="K341" s="24">
        <v>4620</v>
      </c>
      <c r="L341" s="23">
        <v>45169</v>
      </c>
      <c r="M341" s="15">
        <v>-30</v>
      </c>
      <c r="N341" s="9">
        <f t="shared" si="15"/>
        <v>30</v>
      </c>
      <c r="O341" s="14">
        <f t="shared" si="16"/>
        <v>-138600</v>
      </c>
      <c r="P341" s="14">
        <f t="shared" si="17"/>
        <v>138600</v>
      </c>
    </row>
    <row r="342" spans="1:16" x14ac:dyDescent="0.25">
      <c r="A342" s="15" t="s">
        <v>13</v>
      </c>
      <c r="B342" s="15" t="s">
        <v>370</v>
      </c>
      <c r="C342" s="15" t="s">
        <v>386</v>
      </c>
      <c r="D342" s="22">
        <v>2289740488</v>
      </c>
      <c r="E342" s="23">
        <v>45139</v>
      </c>
      <c r="F342" s="23">
        <v>45139</v>
      </c>
      <c r="G342" s="15">
        <v>10186369812</v>
      </c>
      <c r="H342" s="22" t="s">
        <v>396</v>
      </c>
      <c r="I342" s="24">
        <v>1048.0899999999999</v>
      </c>
      <c r="J342" s="23">
        <v>45169</v>
      </c>
      <c r="K342" s="24">
        <v>859.09</v>
      </c>
      <c r="L342" s="23">
        <v>45168</v>
      </c>
      <c r="M342" s="15">
        <v>-1</v>
      </c>
      <c r="N342" s="9">
        <f t="shared" si="15"/>
        <v>29</v>
      </c>
      <c r="O342" s="14">
        <f t="shared" si="16"/>
        <v>-859.09</v>
      </c>
      <c r="P342" s="14">
        <f t="shared" si="17"/>
        <v>24913.61</v>
      </c>
    </row>
    <row r="343" spans="1:16" x14ac:dyDescent="0.25">
      <c r="A343" s="15" t="s">
        <v>13</v>
      </c>
      <c r="B343" s="15" t="s">
        <v>370</v>
      </c>
      <c r="C343" s="15" t="s">
        <v>374</v>
      </c>
      <c r="D343" s="22">
        <v>1876320498</v>
      </c>
      <c r="E343" s="23">
        <v>45143</v>
      </c>
      <c r="F343" s="23">
        <v>45143</v>
      </c>
      <c r="G343" s="15">
        <v>10194353854</v>
      </c>
      <c r="H343" s="22">
        <v>817</v>
      </c>
      <c r="I343" s="24">
        <v>244</v>
      </c>
      <c r="J343" s="23">
        <v>45173</v>
      </c>
      <c r="K343" s="24">
        <v>200</v>
      </c>
      <c r="L343" s="23">
        <v>45169</v>
      </c>
      <c r="M343" s="15">
        <v>-4</v>
      </c>
      <c r="N343" s="9">
        <f t="shared" si="15"/>
        <v>26</v>
      </c>
      <c r="O343" s="14">
        <f t="shared" si="16"/>
        <v>-800</v>
      </c>
      <c r="P343" s="14">
        <f t="shared" si="17"/>
        <v>5200</v>
      </c>
    </row>
    <row r="344" spans="1:16" x14ac:dyDescent="0.25">
      <c r="A344" s="15" t="s">
        <v>13</v>
      </c>
      <c r="B344" s="15" t="s">
        <v>370</v>
      </c>
      <c r="C344" s="15" t="s">
        <v>380</v>
      </c>
      <c r="D344" s="22" t="s">
        <v>381</v>
      </c>
      <c r="E344" s="23">
        <v>45141</v>
      </c>
      <c r="F344" s="23">
        <v>45141</v>
      </c>
      <c r="G344" s="15">
        <v>10196697834</v>
      </c>
      <c r="H344" s="22" t="s">
        <v>397</v>
      </c>
      <c r="I344" s="24">
        <v>387</v>
      </c>
      <c r="J344" s="23">
        <v>45201</v>
      </c>
      <c r="K344" s="24">
        <v>317.20999999999998</v>
      </c>
      <c r="L344" s="23">
        <v>45188</v>
      </c>
      <c r="M344" s="15">
        <v>-13</v>
      </c>
      <c r="N344" s="9">
        <f t="shared" si="15"/>
        <v>47</v>
      </c>
      <c r="O344" s="14">
        <f t="shared" si="16"/>
        <v>-4123.7299999999996</v>
      </c>
      <c r="P344" s="14">
        <f t="shared" si="17"/>
        <v>14908.869999999999</v>
      </c>
    </row>
    <row r="345" spans="1:16" x14ac:dyDescent="0.25">
      <c r="A345" s="15" t="s">
        <v>13</v>
      </c>
      <c r="B345" s="15" t="s">
        <v>370</v>
      </c>
      <c r="C345" s="15" t="s">
        <v>374</v>
      </c>
      <c r="D345" s="22">
        <v>1876320498</v>
      </c>
      <c r="E345" s="23">
        <v>45144</v>
      </c>
      <c r="F345" s="23">
        <v>45144</v>
      </c>
      <c r="G345" s="15">
        <v>10202775370</v>
      </c>
      <c r="H345" s="22">
        <v>828</v>
      </c>
      <c r="I345" s="24">
        <v>268.39999999999998</v>
      </c>
      <c r="J345" s="23">
        <v>45174</v>
      </c>
      <c r="K345" s="24">
        <v>220</v>
      </c>
      <c r="L345" s="23">
        <v>45169</v>
      </c>
      <c r="M345" s="15">
        <v>-5</v>
      </c>
      <c r="N345" s="9">
        <f t="shared" si="15"/>
        <v>25</v>
      </c>
      <c r="O345" s="14">
        <f t="shared" si="16"/>
        <v>-1100</v>
      </c>
      <c r="P345" s="14">
        <f t="shared" si="17"/>
        <v>5500</v>
      </c>
    </row>
    <row r="346" spans="1:16" x14ac:dyDescent="0.25">
      <c r="A346" s="15" t="s">
        <v>13</v>
      </c>
      <c r="B346" s="15" t="s">
        <v>370</v>
      </c>
      <c r="C346" s="15" t="s">
        <v>374</v>
      </c>
      <c r="D346" s="22">
        <v>1876320498</v>
      </c>
      <c r="E346" s="23">
        <v>45144</v>
      </c>
      <c r="F346" s="23">
        <v>45144</v>
      </c>
      <c r="G346" s="15">
        <v>10208585168</v>
      </c>
      <c r="H346" s="22">
        <v>832</v>
      </c>
      <c r="I346" s="24">
        <v>1929.22</v>
      </c>
      <c r="J346" s="23">
        <v>45174</v>
      </c>
      <c r="K346" s="24">
        <v>1581.33</v>
      </c>
      <c r="L346" s="23">
        <v>45169</v>
      </c>
      <c r="M346" s="15">
        <v>-5</v>
      </c>
      <c r="N346" s="9">
        <f t="shared" si="15"/>
        <v>25</v>
      </c>
      <c r="O346" s="14">
        <f t="shared" si="16"/>
        <v>-7906.65</v>
      </c>
      <c r="P346" s="14">
        <f t="shared" si="17"/>
        <v>39533.25</v>
      </c>
    </row>
    <row r="347" spans="1:16" x14ac:dyDescent="0.25">
      <c r="A347" s="15" t="s">
        <v>13</v>
      </c>
      <c r="B347" s="15" t="s">
        <v>370</v>
      </c>
      <c r="C347" s="15" t="s">
        <v>306</v>
      </c>
      <c r="D347" s="22">
        <v>6188330150</v>
      </c>
      <c r="E347" s="23">
        <v>45147</v>
      </c>
      <c r="F347" s="23">
        <v>45147</v>
      </c>
      <c r="G347" s="15">
        <v>10230836944</v>
      </c>
      <c r="H347" s="22">
        <v>2135794</v>
      </c>
      <c r="I347" s="24">
        <v>11905.97</v>
      </c>
      <c r="J347" s="23">
        <v>45207</v>
      </c>
      <c r="K347" s="24">
        <v>9758.99</v>
      </c>
      <c r="L347" s="23">
        <v>45188</v>
      </c>
      <c r="M347" s="15">
        <v>-19</v>
      </c>
      <c r="N347" s="9">
        <f t="shared" si="15"/>
        <v>41</v>
      </c>
      <c r="O347" s="14">
        <f t="shared" si="16"/>
        <v>-185420.81</v>
      </c>
      <c r="P347" s="14">
        <f t="shared" si="17"/>
        <v>400118.58999999997</v>
      </c>
    </row>
    <row r="348" spans="1:16" x14ac:dyDescent="0.25">
      <c r="A348" s="15" t="s">
        <v>13</v>
      </c>
      <c r="B348" s="15" t="s">
        <v>370</v>
      </c>
      <c r="C348" s="15" t="s">
        <v>189</v>
      </c>
      <c r="D348" s="22">
        <v>6907290156</v>
      </c>
      <c r="E348" s="23">
        <v>45159</v>
      </c>
      <c r="F348" s="23">
        <v>45159</v>
      </c>
      <c r="G348" s="15">
        <v>10302342822</v>
      </c>
      <c r="H348" s="22">
        <v>2103531</v>
      </c>
      <c r="I348" s="24">
        <v>531.74</v>
      </c>
      <c r="J348" s="23">
        <v>45189</v>
      </c>
      <c r="K348" s="24">
        <v>435.85</v>
      </c>
      <c r="L348" s="23">
        <v>45187</v>
      </c>
      <c r="M348" s="15">
        <v>-2</v>
      </c>
      <c r="N348" s="9">
        <f t="shared" si="15"/>
        <v>28</v>
      </c>
      <c r="O348" s="14">
        <f t="shared" si="16"/>
        <v>-871.7</v>
      </c>
      <c r="P348" s="14">
        <f t="shared" si="17"/>
        <v>12203.800000000001</v>
      </c>
    </row>
    <row r="349" spans="1:16" x14ac:dyDescent="0.25">
      <c r="A349" s="15" t="s">
        <v>13</v>
      </c>
      <c r="B349" s="15" t="s">
        <v>370</v>
      </c>
      <c r="C349" s="15" t="s">
        <v>374</v>
      </c>
      <c r="D349" s="22">
        <v>1876320498</v>
      </c>
      <c r="E349" s="23">
        <v>45166</v>
      </c>
      <c r="F349" s="23">
        <v>45166</v>
      </c>
      <c r="G349" s="15">
        <v>10332504343</v>
      </c>
      <c r="H349" s="22">
        <v>944</v>
      </c>
      <c r="I349" s="24">
        <v>1519.96</v>
      </c>
      <c r="J349" s="23">
        <v>45196</v>
      </c>
      <c r="K349" s="24">
        <v>1245.8699999999999</v>
      </c>
      <c r="L349" s="23">
        <v>45188</v>
      </c>
      <c r="M349" s="15">
        <v>-8</v>
      </c>
      <c r="N349" s="9">
        <f t="shared" si="15"/>
        <v>22</v>
      </c>
      <c r="O349" s="14">
        <f t="shared" si="16"/>
        <v>-9966.9599999999991</v>
      </c>
      <c r="P349" s="14">
        <f t="shared" si="17"/>
        <v>27409.14</v>
      </c>
    </row>
    <row r="350" spans="1:16" x14ac:dyDescent="0.25">
      <c r="A350" s="15" t="s">
        <v>13</v>
      </c>
      <c r="B350" s="15" t="s">
        <v>370</v>
      </c>
      <c r="C350" s="15" t="s">
        <v>386</v>
      </c>
      <c r="D350" s="22">
        <v>2289740488</v>
      </c>
      <c r="E350" s="23">
        <v>45171</v>
      </c>
      <c r="F350" s="23">
        <v>45171</v>
      </c>
      <c r="G350" s="15">
        <v>10361198856</v>
      </c>
      <c r="H350" s="22" t="s">
        <v>398</v>
      </c>
      <c r="I350" s="24">
        <v>1254.77</v>
      </c>
      <c r="J350" s="23">
        <v>45201</v>
      </c>
      <c r="K350" s="24">
        <v>1028.5</v>
      </c>
      <c r="L350" s="23">
        <v>45195</v>
      </c>
      <c r="M350" s="15">
        <v>-6</v>
      </c>
      <c r="N350" s="9">
        <f t="shared" si="15"/>
        <v>24</v>
      </c>
      <c r="O350" s="14">
        <f t="shared" si="16"/>
        <v>-6171</v>
      </c>
      <c r="P350" s="14">
        <f t="shared" si="17"/>
        <v>24684</v>
      </c>
    </row>
    <row r="351" spans="1:16" x14ac:dyDescent="0.25">
      <c r="A351" s="15" t="s">
        <v>13</v>
      </c>
      <c r="B351" s="15" t="s">
        <v>370</v>
      </c>
      <c r="C351" s="15" t="s">
        <v>384</v>
      </c>
      <c r="D351" s="22">
        <v>1573730486</v>
      </c>
      <c r="E351" s="23">
        <v>45171</v>
      </c>
      <c r="F351" s="23">
        <v>45171</v>
      </c>
      <c r="G351" s="15">
        <v>10364131787</v>
      </c>
      <c r="H351" s="22" t="s">
        <v>399</v>
      </c>
      <c r="I351" s="24">
        <v>3782</v>
      </c>
      <c r="J351" s="23">
        <v>45201</v>
      </c>
      <c r="K351" s="24">
        <v>3100</v>
      </c>
      <c r="L351" s="23">
        <v>45190</v>
      </c>
      <c r="M351" s="15">
        <v>-11</v>
      </c>
      <c r="N351" s="9">
        <f t="shared" si="15"/>
        <v>19</v>
      </c>
      <c r="O351" s="14">
        <f t="shared" si="16"/>
        <v>-34100</v>
      </c>
      <c r="P351" s="14">
        <f t="shared" si="17"/>
        <v>58900</v>
      </c>
    </row>
    <row r="352" spans="1:16" x14ac:dyDescent="0.25">
      <c r="A352" s="15" t="s">
        <v>13</v>
      </c>
      <c r="B352" s="15" t="s">
        <v>370</v>
      </c>
      <c r="C352" s="15" t="s">
        <v>400</v>
      </c>
      <c r="D352" s="22">
        <v>1287720492</v>
      </c>
      <c r="E352" s="23">
        <v>45175</v>
      </c>
      <c r="F352" s="23">
        <v>45175</v>
      </c>
      <c r="G352" s="15">
        <v>10384618186</v>
      </c>
      <c r="H352" s="22">
        <v>1703</v>
      </c>
      <c r="I352" s="24">
        <v>105</v>
      </c>
      <c r="J352" s="23">
        <v>45205</v>
      </c>
      <c r="K352" s="24">
        <v>86.07</v>
      </c>
      <c r="L352" s="23">
        <v>45194</v>
      </c>
      <c r="M352" s="15">
        <v>-11</v>
      </c>
      <c r="N352" s="9">
        <f t="shared" si="15"/>
        <v>19</v>
      </c>
      <c r="O352" s="14">
        <f t="shared" si="16"/>
        <v>-946.77</v>
      </c>
      <c r="P352" s="14">
        <f t="shared" si="17"/>
        <v>1635.33</v>
      </c>
    </row>
    <row r="353" spans="1:16" x14ac:dyDescent="0.25">
      <c r="A353" s="15" t="s">
        <v>13</v>
      </c>
      <c r="B353" s="15" t="s">
        <v>370</v>
      </c>
      <c r="C353" s="15" t="s">
        <v>306</v>
      </c>
      <c r="D353" s="22">
        <v>6188330150</v>
      </c>
      <c r="E353" s="23">
        <v>45177</v>
      </c>
      <c r="F353" s="23">
        <v>45177</v>
      </c>
      <c r="G353" s="15">
        <v>10400206537</v>
      </c>
      <c r="H353" s="22">
        <v>2138786</v>
      </c>
      <c r="I353" s="24">
        <v>19308.22</v>
      </c>
      <c r="J353" s="23">
        <v>45237</v>
      </c>
      <c r="K353" s="24">
        <v>15826.41</v>
      </c>
      <c r="L353" s="23">
        <v>45188</v>
      </c>
      <c r="M353" s="15">
        <v>-49</v>
      </c>
      <c r="N353" s="9">
        <f t="shared" si="15"/>
        <v>11</v>
      </c>
      <c r="O353" s="14">
        <f t="shared" si="16"/>
        <v>-775494.09</v>
      </c>
      <c r="P353" s="14">
        <f t="shared" si="17"/>
        <v>174090.51</v>
      </c>
    </row>
    <row r="354" spans="1:16" x14ac:dyDescent="0.25">
      <c r="A354" s="15" t="s">
        <v>13</v>
      </c>
      <c r="B354" s="15" t="s">
        <v>80</v>
      </c>
      <c r="C354" s="15" t="s">
        <v>389</v>
      </c>
      <c r="D354" s="22">
        <v>1108630524</v>
      </c>
      <c r="E354" s="23">
        <v>45176</v>
      </c>
      <c r="F354" s="23">
        <v>45176</v>
      </c>
      <c r="G354" s="15">
        <v>10403626213</v>
      </c>
      <c r="H354" s="22" t="s">
        <v>401</v>
      </c>
      <c r="I354" s="24">
        <v>5636.4</v>
      </c>
      <c r="J354" s="23">
        <v>45236</v>
      </c>
      <c r="K354" s="24">
        <v>4620</v>
      </c>
      <c r="L354" s="23">
        <v>45183</v>
      </c>
      <c r="M354" s="15">
        <v>-53</v>
      </c>
      <c r="N354" s="9">
        <f t="shared" si="15"/>
        <v>7</v>
      </c>
      <c r="O354" s="14">
        <f t="shared" si="16"/>
        <v>-244860</v>
      </c>
      <c r="P354" s="14">
        <f t="shared" si="17"/>
        <v>32340</v>
      </c>
    </row>
    <row r="355" spans="1:16" x14ac:dyDescent="0.25">
      <c r="A355" s="15" t="s">
        <v>13</v>
      </c>
      <c r="B355" s="15" t="s">
        <v>370</v>
      </c>
      <c r="C355" s="15" t="s">
        <v>189</v>
      </c>
      <c r="D355" s="22">
        <v>6907290156</v>
      </c>
      <c r="E355" s="23">
        <v>45180</v>
      </c>
      <c r="F355" s="23">
        <v>45180</v>
      </c>
      <c r="G355" s="15">
        <v>10422215126</v>
      </c>
      <c r="H355" s="22">
        <v>2103865</v>
      </c>
      <c r="I355" s="24">
        <v>468.07</v>
      </c>
      <c r="J355" s="23">
        <v>45210</v>
      </c>
      <c r="K355" s="24">
        <v>383.66</v>
      </c>
      <c r="L355" s="23">
        <v>45187</v>
      </c>
      <c r="M355" s="15">
        <v>-23</v>
      </c>
      <c r="N355" s="9">
        <f t="shared" si="15"/>
        <v>7</v>
      </c>
      <c r="O355" s="14">
        <f t="shared" si="16"/>
        <v>-8824.18</v>
      </c>
      <c r="P355" s="14">
        <f t="shared" si="17"/>
        <v>2685.6200000000003</v>
      </c>
    </row>
    <row r="356" spans="1:16" x14ac:dyDescent="0.25">
      <c r="A356" s="15" t="s">
        <v>13</v>
      </c>
      <c r="B356" s="15" t="s">
        <v>370</v>
      </c>
      <c r="C356" s="15" t="s">
        <v>374</v>
      </c>
      <c r="D356" s="22">
        <v>1876320498</v>
      </c>
      <c r="E356" s="23">
        <v>45180</v>
      </c>
      <c r="F356" s="23">
        <v>45180</v>
      </c>
      <c r="G356" s="15">
        <v>10424222711</v>
      </c>
      <c r="H356" s="22">
        <v>990</v>
      </c>
      <c r="I356" s="24">
        <v>1479.36</v>
      </c>
      <c r="J356" s="23">
        <v>45210</v>
      </c>
      <c r="K356" s="24">
        <v>1212.5899999999999</v>
      </c>
      <c r="L356" s="23">
        <v>45188</v>
      </c>
      <c r="M356" s="15">
        <v>-22</v>
      </c>
      <c r="N356" s="9">
        <f t="shared" si="15"/>
        <v>8</v>
      </c>
      <c r="O356" s="14">
        <f t="shared" si="16"/>
        <v>-26676.98</v>
      </c>
      <c r="P356" s="14">
        <f t="shared" si="17"/>
        <v>9700.7199999999993</v>
      </c>
    </row>
    <row r="358" spans="1:16" ht="30" x14ac:dyDescent="0.25">
      <c r="D358"/>
      <c r="H358" s="4"/>
      <c r="I358"/>
      <c r="J358" s="6" t="s">
        <v>403</v>
      </c>
      <c r="K358" s="7">
        <f>SUM(K2:K357)</f>
        <v>3722809.589999998</v>
      </c>
      <c r="L358" s="8" t="s">
        <v>404</v>
      </c>
      <c r="M358" s="9">
        <f>SUM(M2:M357)</f>
        <v>-8806</v>
      </c>
      <c r="N358"/>
      <c r="O358" s="10">
        <f>SUM(O2:O357)</f>
        <v>-90649928.209999993</v>
      </c>
      <c r="P358" s="10">
        <f>SUM(P2:P357)</f>
        <v>58451934.159999937</v>
      </c>
    </row>
    <row r="359" spans="1:16" x14ac:dyDescent="0.25">
      <c r="D359"/>
      <c r="H359" s="4"/>
      <c r="I359"/>
      <c r="K359"/>
      <c r="M359" s="4"/>
      <c r="N359"/>
    </row>
    <row r="360" spans="1:16" x14ac:dyDescent="0.25">
      <c r="D360"/>
      <c r="H360" s="4"/>
      <c r="I360"/>
      <c r="K360"/>
      <c r="M360" s="4"/>
      <c r="N360"/>
    </row>
    <row r="361" spans="1:16" ht="40.5" customHeight="1" x14ac:dyDescent="0.25">
      <c r="D361"/>
      <c r="H361" s="11" t="s">
        <v>405</v>
      </c>
      <c r="I361" s="11">
        <v>355</v>
      </c>
      <c r="J361" s="28" t="s">
        <v>412</v>
      </c>
      <c r="K361" s="29"/>
      <c r="L361" s="12">
        <f>O358/K358</f>
        <v>-24.349869639720158</v>
      </c>
      <c r="M361" s="4"/>
      <c r="N361"/>
    </row>
    <row r="362" spans="1:16" ht="37.5" customHeight="1" x14ac:dyDescent="0.25">
      <c r="D362" s="13" t="s">
        <v>406</v>
      </c>
      <c r="E362" s="10">
        <f>O358</f>
        <v>-90649928.209999993</v>
      </c>
      <c r="F362" s="9" t="s">
        <v>407</v>
      </c>
      <c r="G362" s="16">
        <f>O358/K358</f>
        <v>-24.349869639720158</v>
      </c>
      <c r="H362" s="4"/>
      <c r="I362"/>
      <c r="J362" s="28" t="s">
        <v>413</v>
      </c>
      <c r="K362" s="29"/>
      <c r="L362" s="12">
        <f>P358/K358</f>
        <v>15.7010270729425</v>
      </c>
      <c r="M362" s="4"/>
      <c r="N362"/>
    </row>
    <row r="363" spans="1:16" ht="15.75" thickBot="1" x14ac:dyDescent="0.3">
      <c r="D363" s="13" t="s">
        <v>408</v>
      </c>
      <c r="E363" s="15">
        <f>M358</f>
        <v>-8806</v>
      </c>
      <c r="F363" s="15" t="s">
        <v>411</v>
      </c>
      <c r="G363" s="17">
        <f>M358/I361</f>
        <v>-24.805633802816903</v>
      </c>
      <c r="H363" s="4"/>
      <c r="I363"/>
      <c r="K363" s="5"/>
      <c r="M363" s="4"/>
      <c r="N363"/>
    </row>
    <row r="364" spans="1:16" x14ac:dyDescent="0.25">
      <c r="D364"/>
      <c r="F364" s="18" t="s">
        <v>409</v>
      </c>
      <c r="G364" s="19">
        <f>G362-G363</f>
        <v>0.45576416309674528</v>
      </c>
      <c r="H364" s="4"/>
      <c r="I364"/>
      <c r="K364"/>
      <c r="M364" s="4"/>
      <c r="N364"/>
    </row>
    <row r="365" spans="1:16" x14ac:dyDescent="0.25">
      <c r="D365"/>
      <c r="F365" s="30" t="s">
        <v>410</v>
      </c>
      <c r="G365" s="30"/>
      <c r="H365" s="30"/>
      <c r="I365"/>
      <c r="K365"/>
      <c r="M365" s="4"/>
      <c r="N365"/>
    </row>
    <row r="366" spans="1:16" x14ac:dyDescent="0.25">
      <c r="D366"/>
      <c r="F366" s="30"/>
      <c r="G366" s="30"/>
      <c r="H366" s="30"/>
      <c r="I366"/>
      <c r="K366"/>
      <c r="M366" s="4"/>
      <c r="N366"/>
    </row>
    <row r="375" spans="10:10" x14ac:dyDescent="0.25">
      <c r="J375" s="27"/>
    </row>
    <row r="379" spans="10:10" x14ac:dyDescent="0.25">
      <c r="J379" s="27"/>
    </row>
  </sheetData>
  <autoFilter ref="A1:P356"/>
  <mergeCells count="3">
    <mergeCell ref="J361:K361"/>
    <mergeCell ref="J362:K362"/>
    <mergeCell ref="F365:H3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2023-10-09T12:15:44Z</dcterms:created>
  <dcterms:modified xsi:type="dcterms:W3CDTF">2023-10-11T09:07:56Z</dcterms:modified>
</cp:coreProperties>
</file>