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1840" windowHeight="8265"/>
  </bookViews>
  <sheets>
    <sheet name="REPORT ITP - Fatture Incluse - " sheetId="1" r:id="rId1"/>
  </sheets>
  <definedNames>
    <definedName name="_xlnm._FilterDatabase" localSheetId="0" hidden="1">'REPORT ITP - Fatture Incluse - '!$A$1:$Q$415</definedName>
  </definedNames>
  <calcPr calcId="144525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2" i="1"/>
  <c r="M418" i="1" l="1"/>
  <c r="G423" i="1" s="1"/>
  <c r="K418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2" i="1"/>
  <c r="N3" i="1"/>
  <c r="P3" i="1" s="1"/>
  <c r="N4" i="1"/>
  <c r="P4" i="1" s="1"/>
  <c r="N5" i="1"/>
  <c r="P5" i="1" s="1"/>
  <c r="N6" i="1"/>
  <c r="P6" i="1" s="1"/>
  <c r="N7" i="1"/>
  <c r="P7" i="1" s="1"/>
  <c r="N8" i="1"/>
  <c r="P8" i="1" s="1"/>
  <c r="N9" i="1"/>
  <c r="P9" i="1" s="1"/>
  <c r="N10" i="1"/>
  <c r="P10" i="1" s="1"/>
  <c r="N11" i="1"/>
  <c r="P11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N30" i="1"/>
  <c r="P30" i="1" s="1"/>
  <c r="N31" i="1"/>
  <c r="P31" i="1" s="1"/>
  <c r="N32" i="1"/>
  <c r="P32" i="1" s="1"/>
  <c r="N33" i="1"/>
  <c r="P33" i="1" s="1"/>
  <c r="N34" i="1"/>
  <c r="P34" i="1" s="1"/>
  <c r="N35" i="1"/>
  <c r="P35" i="1" s="1"/>
  <c r="N36" i="1"/>
  <c r="P36" i="1" s="1"/>
  <c r="N37" i="1"/>
  <c r="P37" i="1" s="1"/>
  <c r="N38" i="1"/>
  <c r="P38" i="1" s="1"/>
  <c r="N39" i="1"/>
  <c r="P39" i="1" s="1"/>
  <c r="N40" i="1"/>
  <c r="P40" i="1" s="1"/>
  <c r="N41" i="1"/>
  <c r="P41" i="1" s="1"/>
  <c r="N42" i="1"/>
  <c r="P42" i="1" s="1"/>
  <c r="N43" i="1"/>
  <c r="P43" i="1" s="1"/>
  <c r="N44" i="1"/>
  <c r="P44" i="1" s="1"/>
  <c r="N45" i="1"/>
  <c r="P45" i="1" s="1"/>
  <c r="N46" i="1"/>
  <c r="P46" i="1" s="1"/>
  <c r="N47" i="1"/>
  <c r="P47" i="1" s="1"/>
  <c r="N48" i="1"/>
  <c r="P48" i="1" s="1"/>
  <c r="N49" i="1"/>
  <c r="P49" i="1" s="1"/>
  <c r="N50" i="1"/>
  <c r="P50" i="1" s="1"/>
  <c r="N51" i="1"/>
  <c r="P51" i="1" s="1"/>
  <c r="N52" i="1"/>
  <c r="P52" i="1" s="1"/>
  <c r="N53" i="1"/>
  <c r="P53" i="1" s="1"/>
  <c r="N54" i="1"/>
  <c r="P54" i="1" s="1"/>
  <c r="N55" i="1"/>
  <c r="P55" i="1" s="1"/>
  <c r="N56" i="1"/>
  <c r="P56" i="1" s="1"/>
  <c r="N57" i="1"/>
  <c r="P57" i="1" s="1"/>
  <c r="N58" i="1"/>
  <c r="P58" i="1" s="1"/>
  <c r="N59" i="1"/>
  <c r="P59" i="1" s="1"/>
  <c r="N60" i="1"/>
  <c r="P60" i="1" s="1"/>
  <c r="N61" i="1"/>
  <c r="P61" i="1" s="1"/>
  <c r="N62" i="1"/>
  <c r="P62" i="1" s="1"/>
  <c r="N63" i="1"/>
  <c r="P63" i="1" s="1"/>
  <c r="N64" i="1"/>
  <c r="P64" i="1" s="1"/>
  <c r="N65" i="1"/>
  <c r="P65" i="1" s="1"/>
  <c r="N66" i="1"/>
  <c r="P66" i="1" s="1"/>
  <c r="N67" i="1"/>
  <c r="P67" i="1" s="1"/>
  <c r="N68" i="1"/>
  <c r="P68" i="1" s="1"/>
  <c r="N69" i="1"/>
  <c r="P69" i="1" s="1"/>
  <c r="N70" i="1"/>
  <c r="P70" i="1" s="1"/>
  <c r="N71" i="1"/>
  <c r="P71" i="1" s="1"/>
  <c r="N72" i="1"/>
  <c r="P72" i="1" s="1"/>
  <c r="N73" i="1"/>
  <c r="P73" i="1" s="1"/>
  <c r="N74" i="1"/>
  <c r="P74" i="1" s="1"/>
  <c r="N75" i="1"/>
  <c r="P75" i="1" s="1"/>
  <c r="N76" i="1"/>
  <c r="P76" i="1" s="1"/>
  <c r="N77" i="1"/>
  <c r="P77" i="1" s="1"/>
  <c r="N78" i="1"/>
  <c r="P78" i="1" s="1"/>
  <c r="N79" i="1"/>
  <c r="P79" i="1" s="1"/>
  <c r="N80" i="1"/>
  <c r="P80" i="1" s="1"/>
  <c r="N81" i="1"/>
  <c r="P81" i="1" s="1"/>
  <c r="N82" i="1"/>
  <c r="P82" i="1" s="1"/>
  <c r="N83" i="1"/>
  <c r="P83" i="1" s="1"/>
  <c r="N84" i="1"/>
  <c r="P84" i="1" s="1"/>
  <c r="N85" i="1"/>
  <c r="P85" i="1" s="1"/>
  <c r="N86" i="1"/>
  <c r="P86" i="1" s="1"/>
  <c r="N87" i="1"/>
  <c r="P87" i="1" s="1"/>
  <c r="N88" i="1"/>
  <c r="P88" i="1" s="1"/>
  <c r="N89" i="1"/>
  <c r="P89" i="1" s="1"/>
  <c r="N90" i="1"/>
  <c r="P90" i="1" s="1"/>
  <c r="N91" i="1"/>
  <c r="P91" i="1" s="1"/>
  <c r="N92" i="1"/>
  <c r="P92" i="1" s="1"/>
  <c r="N93" i="1"/>
  <c r="P93" i="1" s="1"/>
  <c r="N94" i="1"/>
  <c r="P94" i="1" s="1"/>
  <c r="N95" i="1"/>
  <c r="P95" i="1" s="1"/>
  <c r="N96" i="1"/>
  <c r="P96" i="1" s="1"/>
  <c r="N97" i="1"/>
  <c r="P97" i="1" s="1"/>
  <c r="N98" i="1"/>
  <c r="P98" i="1" s="1"/>
  <c r="N99" i="1"/>
  <c r="P99" i="1" s="1"/>
  <c r="N100" i="1"/>
  <c r="P100" i="1" s="1"/>
  <c r="N101" i="1"/>
  <c r="P101" i="1" s="1"/>
  <c r="N102" i="1"/>
  <c r="P102" i="1" s="1"/>
  <c r="N103" i="1"/>
  <c r="P103" i="1" s="1"/>
  <c r="N104" i="1"/>
  <c r="P104" i="1" s="1"/>
  <c r="N105" i="1"/>
  <c r="P105" i="1" s="1"/>
  <c r="N106" i="1"/>
  <c r="P106" i="1" s="1"/>
  <c r="N107" i="1"/>
  <c r="P107" i="1" s="1"/>
  <c r="N108" i="1"/>
  <c r="P108" i="1" s="1"/>
  <c r="N109" i="1"/>
  <c r="P109" i="1" s="1"/>
  <c r="N110" i="1"/>
  <c r="P110" i="1" s="1"/>
  <c r="N111" i="1"/>
  <c r="P111" i="1" s="1"/>
  <c r="N112" i="1"/>
  <c r="P112" i="1" s="1"/>
  <c r="N113" i="1"/>
  <c r="P113" i="1" s="1"/>
  <c r="N114" i="1"/>
  <c r="P114" i="1" s="1"/>
  <c r="N115" i="1"/>
  <c r="P115" i="1" s="1"/>
  <c r="N116" i="1"/>
  <c r="P116" i="1" s="1"/>
  <c r="N117" i="1"/>
  <c r="P117" i="1" s="1"/>
  <c r="N118" i="1"/>
  <c r="P118" i="1" s="1"/>
  <c r="N119" i="1"/>
  <c r="P119" i="1" s="1"/>
  <c r="N120" i="1"/>
  <c r="P120" i="1" s="1"/>
  <c r="N121" i="1"/>
  <c r="P121" i="1" s="1"/>
  <c r="N122" i="1"/>
  <c r="P122" i="1" s="1"/>
  <c r="N123" i="1"/>
  <c r="P123" i="1" s="1"/>
  <c r="N124" i="1"/>
  <c r="P124" i="1" s="1"/>
  <c r="N125" i="1"/>
  <c r="P125" i="1" s="1"/>
  <c r="N126" i="1"/>
  <c r="P126" i="1" s="1"/>
  <c r="N127" i="1"/>
  <c r="P127" i="1" s="1"/>
  <c r="N128" i="1"/>
  <c r="P128" i="1" s="1"/>
  <c r="N129" i="1"/>
  <c r="P129" i="1" s="1"/>
  <c r="N130" i="1"/>
  <c r="P130" i="1" s="1"/>
  <c r="N131" i="1"/>
  <c r="P131" i="1" s="1"/>
  <c r="N132" i="1"/>
  <c r="P132" i="1" s="1"/>
  <c r="N133" i="1"/>
  <c r="P133" i="1" s="1"/>
  <c r="N134" i="1"/>
  <c r="P134" i="1" s="1"/>
  <c r="N135" i="1"/>
  <c r="P135" i="1" s="1"/>
  <c r="N136" i="1"/>
  <c r="P136" i="1" s="1"/>
  <c r="N137" i="1"/>
  <c r="P137" i="1" s="1"/>
  <c r="N138" i="1"/>
  <c r="P138" i="1" s="1"/>
  <c r="N139" i="1"/>
  <c r="P139" i="1" s="1"/>
  <c r="N140" i="1"/>
  <c r="P140" i="1" s="1"/>
  <c r="N141" i="1"/>
  <c r="P141" i="1" s="1"/>
  <c r="N142" i="1"/>
  <c r="P142" i="1" s="1"/>
  <c r="N143" i="1"/>
  <c r="P143" i="1" s="1"/>
  <c r="N144" i="1"/>
  <c r="P144" i="1" s="1"/>
  <c r="N145" i="1"/>
  <c r="P145" i="1" s="1"/>
  <c r="N146" i="1"/>
  <c r="P146" i="1" s="1"/>
  <c r="N147" i="1"/>
  <c r="P147" i="1" s="1"/>
  <c r="N148" i="1"/>
  <c r="P148" i="1" s="1"/>
  <c r="N149" i="1"/>
  <c r="P149" i="1" s="1"/>
  <c r="N150" i="1"/>
  <c r="P150" i="1" s="1"/>
  <c r="N151" i="1"/>
  <c r="P151" i="1" s="1"/>
  <c r="N152" i="1"/>
  <c r="P152" i="1" s="1"/>
  <c r="N153" i="1"/>
  <c r="P153" i="1" s="1"/>
  <c r="N154" i="1"/>
  <c r="P154" i="1" s="1"/>
  <c r="N155" i="1"/>
  <c r="P155" i="1" s="1"/>
  <c r="N156" i="1"/>
  <c r="P156" i="1" s="1"/>
  <c r="N157" i="1"/>
  <c r="P157" i="1" s="1"/>
  <c r="N158" i="1"/>
  <c r="P158" i="1" s="1"/>
  <c r="N159" i="1"/>
  <c r="P159" i="1" s="1"/>
  <c r="N160" i="1"/>
  <c r="P160" i="1" s="1"/>
  <c r="N161" i="1"/>
  <c r="P161" i="1" s="1"/>
  <c r="N162" i="1"/>
  <c r="P162" i="1" s="1"/>
  <c r="N163" i="1"/>
  <c r="P163" i="1" s="1"/>
  <c r="N164" i="1"/>
  <c r="P164" i="1" s="1"/>
  <c r="N165" i="1"/>
  <c r="P165" i="1" s="1"/>
  <c r="N166" i="1"/>
  <c r="P166" i="1" s="1"/>
  <c r="N167" i="1"/>
  <c r="P167" i="1" s="1"/>
  <c r="N168" i="1"/>
  <c r="P168" i="1" s="1"/>
  <c r="N169" i="1"/>
  <c r="P169" i="1" s="1"/>
  <c r="N170" i="1"/>
  <c r="P170" i="1" s="1"/>
  <c r="N171" i="1"/>
  <c r="P171" i="1" s="1"/>
  <c r="N172" i="1"/>
  <c r="P172" i="1" s="1"/>
  <c r="N173" i="1"/>
  <c r="P173" i="1" s="1"/>
  <c r="N174" i="1"/>
  <c r="P174" i="1" s="1"/>
  <c r="N175" i="1"/>
  <c r="P175" i="1" s="1"/>
  <c r="N176" i="1"/>
  <c r="P176" i="1" s="1"/>
  <c r="N177" i="1"/>
  <c r="P177" i="1" s="1"/>
  <c r="N178" i="1"/>
  <c r="P178" i="1" s="1"/>
  <c r="N179" i="1"/>
  <c r="P179" i="1" s="1"/>
  <c r="N180" i="1"/>
  <c r="P180" i="1" s="1"/>
  <c r="N181" i="1"/>
  <c r="P181" i="1" s="1"/>
  <c r="N182" i="1"/>
  <c r="P182" i="1" s="1"/>
  <c r="N183" i="1"/>
  <c r="P183" i="1" s="1"/>
  <c r="N184" i="1"/>
  <c r="P184" i="1" s="1"/>
  <c r="N185" i="1"/>
  <c r="P185" i="1" s="1"/>
  <c r="N186" i="1"/>
  <c r="P186" i="1" s="1"/>
  <c r="N187" i="1"/>
  <c r="P187" i="1" s="1"/>
  <c r="N188" i="1"/>
  <c r="P188" i="1" s="1"/>
  <c r="N189" i="1"/>
  <c r="P189" i="1" s="1"/>
  <c r="N190" i="1"/>
  <c r="P190" i="1" s="1"/>
  <c r="N191" i="1"/>
  <c r="P191" i="1" s="1"/>
  <c r="N192" i="1"/>
  <c r="P192" i="1" s="1"/>
  <c r="N193" i="1"/>
  <c r="P193" i="1" s="1"/>
  <c r="N194" i="1"/>
  <c r="P194" i="1" s="1"/>
  <c r="N195" i="1"/>
  <c r="P195" i="1" s="1"/>
  <c r="N196" i="1"/>
  <c r="P196" i="1" s="1"/>
  <c r="N197" i="1"/>
  <c r="P197" i="1" s="1"/>
  <c r="N198" i="1"/>
  <c r="P198" i="1" s="1"/>
  <c r="N199" i="1"/>
  <c r="P199" i="1" s="1"/>
  <c r="N200" i="1"/>
  <c r="P200" i="1" s="1"/>
  <c r="N201" i="1"/>
  <c r="P201" i="1" s="1"/>
  <c r="N202" i="1"/>
  <c r="P202" i="1" s="1"/>
  <c r="N203" i="1"/>
  <c r="P203" i="1" s="1"/>
  <c r="N204" i="1"/>
  <c r="P204" i="1" s="1"/>
  <c r="N205" i="1"/>
  <c r="P205" i="1" s="1"/>
  <c r="N206" i="1"/>
  <c r="P206" i="1" s="1"/>
  <c r="N207" i="1"/>
  <c r="P207" i="1" s="1"/>
  <c r="N208" i="1"/>
  <c r="P208" i="1" s="1"/>
  <c r="N209" i="1"/>
  <c r="P209" i="1" s="1"/>
  <c r="N210" i="1"/>
  <c r="P210" i="1" s="1"/>
  <c r="N211" i="1"/>
  <c r="P211" i="1" s="1"/>
  <c r="N212" i="1"/>
  <c r="P212" i="1" s="1"/>
  <c r="N213" i="1"/>
  <c r="P213" i="1" s="1"/>
  <c r="N214" i="1"/>
  <c r="P214" i="1" s="1"/>
  <c r="N215" i="1"/>
  <c r="P215" i="1" s="1"/>
  <c r="N216" i="1"/>
  <c r="P216" i="1" s="1"/>
  <c r="N217" i="1"/>
  <c r="P217" i="1" s="1"/>
  <c r="N218" i="1"/>
  <c r="P218" i="1" s="1"/>
  <c r="N219" i="1"/>
  <c r="P219" i="1" s="1"/>
  <c r="N220" i="1"/>
  <c r="P220" i="1" s="1"/>
  <c r="N221" i="1"/>
  <c r="P221" i="1" s="1"/>
  <c r="N222" i="1"/>
  <c r="P222" i="1" s="1"/>
  <c r="N223" i="1"/>
  <c r="P223" i="1" s="1"/>
  <c r="N224" i="1"/>
  <c r="P224" i="1" s="1"/>
  <c r="N225" i="1"/>
  <c r="P225" i="1" s="1"/>
  <c r="N226" i="1"/>
  <c r="P226" i="1" s="1"/>
  <c r="N227" i="1"/>
  <c r="P227" i="1" s="1"/>
  <c r="N228" i="1"/>
  <c r="P228" i="1" s="1"/>
  <c r="N229" i="1"/>
  <c r="P229" i="1" s="1"/>
  <c r="N230" i="1"/>
  <c r="P230" i="1" s="1"/>
  <c r="N231" i="1"/>
  <c r="P231" i="1" s="1"/>
  <c r="N232" i="1"/>
  <c r="P232" i="1" s="1"/>
  <c r="N233" i="1"/>
  <c r="P233" i="1" s="1"/>
  <c r="N234" i="1"/>
  <c r="P234" i="1" s="1"/>
  <c r="N235" i="1"/>
  <c r="P235" i="1" s="1"/>
  <c r="N236" i="1"/>
  <c r="P236" i="1" s="1"/>
  <c r="N237" i="1"/>
  <c r="P237" i="1" s="1"/>
  <c r="N238" i="1"/>
  <c r="P238" i="1" s="1"/>
  <c r="N239" i="1"/>
  <c r="P239" i="1" s="1"/>
  <c r="N240" i="1"/>
  <c r="P240" i="1" s="1"/>
  <c r="N241" i="1"/>
  <c r="P241" i="1" s="1"/>
  <c r="N242" i="1"/>
  <c r="P242" i="1" s="1"/>
  <c r="N243" i="1"/>
  <c r="P243" i="1" s="1"/>
  <c r="N244" i="1"/>
  <c r="P244" i="1" s="1"/>
  <c r="N245" i="1"/>
  <c r="P245" i="1" s="1"/>
  <c r="N246" i="1"/>
  <c r="P246" i="1" s="1"/>
  <c r="N247" i="1"/>
  <c r="P247" i="1" s="1"/>
  <c r="N248" i="1"/>
  <c r="P248" i="1" s="1"/>
  <c r="N249" i="1"/>
  <c r="P249" i="1" s="1"/>
  <c r="N250" i="1"/>
  <c r="P250" i="1" s="1"/>
  <c r="N251" i="1"/>
  <c r="P251" i="1" s="1"/>
  <c r="N252" i="1"/>
  <c r="P252" i="1" s="1"/>
  <c r="N253" i="1"/>
  <c r="P253" i="1" s="1"/>
  <c r="N254" i="1"/>
  <c r="P254" i="1" s="1"/>
  <c r="N255" i="1"/>
  <c r="P255" i="1" s="1"/>
  <c r="N256" i="1"/>
  <c r="P256" i="1" s="1"/>
  <c r="N257" i="1"/>
  <c r="P257" i="1" s="1"/>
  <c r="N258" i="1"/>
  <c r="P258" i="1" s="1"/>
  <c r="N259" i="1"/>
  <c r="P259" i="1" s="1"/>
  <c r="N260" i="1"/>
  <c r="P260" i="1" s="1"/>
  <c r="N261" i="1"/>
  <c r="P261" i="1" s="1"/>
  <c r="N262" i="1"/>
  <c r="P262" i="1" s="1"/>
  <c r="N263" i="1"/>
  <c r="P263" i="1" s="1"/>
  <c r="N264" i="1"/>
  <c r="P264" i="1" s="1"/>
  <c r="N265" i="1"/>
  <c r="P265" i="1" s="1"/>
  <c r="N266" i="1"/>
  <c r="P266" i="1" s="1"/>
  <c r="N267" i="1"/>
  <c r="P267" i="1" s="1"/>
  <c r="N268" i="1"/>
  <c r="P268" i="1" s="1"/>
  <c r="N269" i="1"/>
  <c r="P269" i="1" s="1"/>
  <c r="N270" i="1"/>
  <c r="P270" i="1" s="1"/>
  <c r="N271" i="1"/>
  <c r="P271" i="1" s="1"/>
  <c r="N272" i="1"/>
  <c r="P272" i="1" s="1"/>
  <c r="N273" i="1"/>
  <c r="P273" i="1" s="1"/>
  <c r="N274" i="1"/>
  <c r="P274" i="1" s="1"/>
  <c r="N275" i="1"/>
  <c r="P275" i="1" s="1"/>
  <c r="N276" i="1"/>
  <c r="P276" i="1" s="1"/>
  <c r="N277" i="1"/>
  <c r="P277" i="1" s="1"/>
  <c r="N278" i="1"/>
  <c r="P278" i="1" s="1"/>
  <c r="N279" i="1"/>
  <c r="P279" i="1" s="1"/>
  <c r="N280" i="1"/>
  <c r="P280" i="1" s="1"/>
  <c r="N281" i="1"/>
  <c r="P281" i="1" s="1"/>
  <c r="N282" i="1"/>
  <c r="P282" i="1" s="1"/>
  <c r="N283" i="1"/>
  <c r="P283" i="1" s="1"/>
  <c r="N284" i="1"/>
  <c r="P284" i="1" s="1"/>
  <c r="N285" i="1"/>
  <c r="P285" i="1" s="1"/>
  <c r="N286" i="1"/>
  <c r="P286" i="1" s="1"/>
  <c r="N287" i="1"/>
  <c r="P287" i="1" s="1"/>
  <c r="N288" i="1"/>
  <c r="P288" i="1" s="1"/>
  <c r="N289" i="1"/>
  <c r="P289" i="1" s="1"/>
  <c r="N290" i="1"/>
  <c r="P290" i="1" s="1"/>
  <c r="N291" i="1"/>
  <c r="P291" i="1" s="1"/>
  <c r="N292" i="1"/>
  <c r="P292" i="1" s="1"/>
  <c r="N293" i="1"/>
  <c r="P293" i="1" s="1"/>
  <c r="N294" i="1"/>
  <c r="P294" i="1" s="1"/>
  <c r="N295" i="1"/>
  <c r="P295" i="1" s="1"/>
  <c r="N296" i="1"/>
  <c r="P296" i="1" s="1"/>
  <c r="N297" i="1"/>
  <c r="P297" i="1" s="1"/>
  <c r="N298" i="1"/>
  <c r="P298" i="1" s="1"/>
  <c r="N299" i="1"/>
  <c r="P299" i="1" s="1"/>
  <c r="N300" i="1"/>
  <c r="P300" i="1" s="1"/>
  <c r="N301" i="1"/>
  <c r="P301" i="1" s="1"/>
  <c r="N302" i="1"/>
  <c r="P302" i="1" s="1"/>
  <c r="N303" i="1"/>
  <c r="P303" i="1" s="1"/>
  <c r="N304" i="1"/>
  <c r="P304" i="1" s="1"/>
  <c r="N305" i="1"/>
  <c r="P305" i="1" s="1"/>
  <c r="N306" i="1"/>
  <c r="P306" i="1" s="1"/>
  <c r="N307" i="1"/>
  <c r="P307" i="1" s="1"/>
  <c r="N308" i="1"/>
  <c r="P308" i="1" s="1"/>
  <c r="N309" i="1"/>
  <c r="P309" i="1" s="1"/>
  <c r="N310" i="1"/>
  <c r="P310" i="1" s="1"/>
  <c r="N311" i="1"/>
  <c r="P311" i="1" s="1"/>
  <c r="N312" i="1"/>
  <c r="P312" i="1" s="1"/>
  <c r="N313" i="1"/>
  <c r="P313" i="1" s="1"/>
  <c r="N314" i="1"/>
  <c r="P314" i="1" s="1"/>
  <c r="N315" i="1"/>
  <c r="P315" i="1" s="1"/>
  <c r="N316" i="1"/>
  <c r="P316" i="1" s="1"/>
  <c r="N317" i="1"/>
  <c r="P317" i="1" s="1"/>
  <c r="N318" i="1"/>
  <c r="P318" i="1" s="1"/>
  <c r="N319" i="1"/>
  <c r="P319" i="1" s="1"/>
  <c r="N320" i="1"/>
  <c r="P320" i="1" s="1"/>
  <c r="N321" i="1"/>
  <c r="P321" i="1" s="1"/>
  <c r="N322" i="1"/>
  <c r="P322" i="1" s="1"/>
  <c r="N323" i="1"/>
  <c r="P323" i="1" s="1"/>
  <c r="N324" i="1"/>
  <c r="P324" i="1" s="1"/>
  <c r="N325" i="1"/>
  <c r="P325" i="1" s="1"/>
  <c r="N326" i="1"/>
  <c r="P326" i="1" s="1"/>
  <c r="N327" i="1"/>
  <c r="P327" i="1" s="1"/>
  <c r="N328" i="1"/>
  <c r="P328" i="1" s="1"/>
  <c r="N329" i="1"/>
  <c r="P329" i="1" s="1"/>
  <c r="N330" i="1"/>
  <c r="P330" i="1" s="1"/>
  <c r="N331" i="1"/>
  <c r="P331" i="1" s="1"/>
  <c r="N332" i="1"/>
  <c r="P332" i="1" s="1"/>
  <c r="N333" i="1"/>
  <c r="P333" i="1" s="1"/>
  <c r="N334" i="1"/>
  <c r="P334" i="1" s="1"/>
  <c r="N335" i="1"/>
  <c r="P335" i="1" s="1"/>
  <c r="N336" i="1"/>
  <c r="P336" i="1" s="1"/>
  <c r="N337" i="1"/>
  <c r="P337" i="1" s="1"/>
  <c r="N338" i="1"/>
  <c r="P338" i="1" s="1"/>
  <c r="N339" i="1"/>
  <c r="P339" i="1" s="1"/>
  <c r="N340" i="1"/>
  <c r="P340" i="1" s="1"/>
  <c r="N341" i="1"/>
  <c r="P341" i="1" s="1"/>
  <c r="N342" i="1"/>
  <c r="P342" i="1" s="1"/>
  <c r="N343" i="1"/>
  <c r="P343" i="1" s="1"/>
  <c r="N344" i="1"/>
  <c r="P344" i="1" s="1"/>
  <c r="N345" i="1"/>
  <c r="P345" i="1" s="1"/>
  <c r="N346" i="1"/>
  <c r="P346" i="1" s="1"/>
  <c r="N347" i="1"/>
  <c r="P347" i="1" s="1"/>
  <c r="N348" i="1"/>
  <c r="P348" i="1" s="1"/>
  <c r="N349" i="1"/>
  <c r="P349" i="1" s="1"/>
  <c r="N350" i="1"/>
  <c r="P350" i="1" s="1"/>
  <c r="N351" i="1"/>
  <c r="P351" i="1" s="1"/>
  <c r="N352" i="1"/>
  <c r="P352" i="1" s="1"/>
  <c r="N353" i="1"/>
  <c r="P353" i="1" s="1"/>
  <c r="N354" i="1"/>
  <c r="P354" i="1" s="1"/>
  <c r="N355" i="1"/>
  <c r="P355" i="1" s="1"/>
  <c r="N356" i="1"/>
  <c r="P356" i="1" s="1"/>
  <c r="N357" i="1"/>
  <c r="P357" i="1" s="1"/>
  <c r="N358" i="1"/>
  <c r="P358" i="1" s="1"/>
  <c r="N359" i="1"/>
  <c r="P359" i="1" s="1"/>
  <c r="N360" i="1"/>
  <c r="P360" i="1" s="1"/>
  <c r="N361" i="1"/>
  <c r="P361" i="1" s="1"/>
  <c r="N362" i="1"/>
  <c r="P362" i="1" s="1"/>
  <c r="N363" i="1"/>
  <c r="P363" i="1" s="1"/>
  <c r="N364" i="1"/>
  <c r="P364" i="1" s="1"/>
  <c r="N365" i="1"/>
  <c r="P365" i="1" s="1"/>
  <c r="N366" i="1"/>
  <c r="P366" i="1" s="1"/>
  <c r="N367" i="1"/>
  <c r="P367" i="1" s="1"/>
  <c r="N368" i="1"/>
  <c r="P368" i="1" s="1"/>
  <c r="N369" i="1"/>
  <c r="P369" i="1" s="1"/>
  <c r="N370" i="1"/>
  <c r="P370" i="1" s="1"/>
  <c r="N371" i="1"/>
  <c r="P371" i="1" s="1"/>
  <c r="N372" i="1"/>
  <c r="P372" i="1" s="1"/>
  <c r="N373" i="1"/>
  <c r="P373" i="1" s="1"/>
  <c r="N374" i="1"/>
  <c r="P374" i="1" s="1"/>
  <c r="N375" i="1"/>
  <c r="P375" i="1" s="1"/>
  <c r="N376" i="1"/>
  <c r="P376" i="1" s="1"/>
  <c r="N377" i="1"/>
  <c r="P377" i="1" s="1"/>
  <c r="N378" i="1"/>
  <c r="P378" i="1" s="1"/>
  <c r="N379" i="1"/>
  <c r="P379" i="1" s="1"/>
  <c r="N380" i="1"/>
  <c r="P380" i="1" s="1"/>
  <c r="N381" i="1"/>
  <c r="P381" i="1" s="1"/>
  <c r="N382" i="1"/>
  <c r="P382" i="1" s="1"/>
  <c r="N383" i="1"/>
  <c r="P383" i="1" s="1"/>
  <c r="N384" i="1"/>
  <c r="P384" i="1" s="1"/>
  <c r="N385" i="1"/>
  <c r="P385" i="1" s="1"/>
  <c r="N386" i="1"/>
  <c r="P386" i="1" s="1"/>
  <c r="N387" i="1"/>
  <c r="P387" i="1" s="1"/>
  <c r="N388" i="1"/>
  <c r="P388" i="1" s="1"/>
  <c r="N389" i="1"/>
  <c r="P389" i="1" s="1"/>
  <c r="N390" i="1"/>
  <c r="P390" i="1" s="1"/>
  <c r="N391" i="1"/>
  <c r="P391" i="1" s="1"/>
  <c r="N392" i="1"/>
  <c r="P392" i="1" s="1"/>
  <c r="N393" i="1"/>
  <c r="P393" i="1" s="1"/>
  <c r="N394" i="1"/>
  <c r="P394" i="1" s="1"/>
  <c r="N395" i="1"/>
  <c r="P395" i="1" s="1"/>
  <c r="N396" i="1"/>
  <c r="P396" i="1" s="1"/>
  <c r="N397" i="1"/>
  <c r="P397" i="1" s="1"/>
  <c r="N398" i="1"/>
  <c r="P398" i="1" s="1"/>
  <c r="N399" i="1"/>
  <c r="P399" i="1" s="1"/>
  <c r="N400" i="1"/>
  <c r="P400" i="1" s="1"/>
  <c r="N401" i="1"/>
  <c r="P401" i="1" s="1"/>
  <c r="N402" i="1"/>
  <c r="P402" i="1" s="1"/>
  <c r="N403" i="1"/>
  <c r="P403" i="1" s="1"/>
  <c r="N404" i="1"/>
  <c r="P404" i="1" s="1"/>
  <c r="N405" i="1"/>
  <c r="P405" i="1" s="1"/>
  <c r="N406" i="1"/>
  <c r="P406" i="1" s="1"/>
  <c r="N407" i="1"/>
  <c r="P407" i="1" s="1"/>
  <c r="N408" i="1"/>
  <c r="P408" i="1" s="1"/>
  <c r="N409" i="1"/>
  <c r="P409" i="1" s="1"/>
  <c r="N410" i="1"/>
  <c r="P410" i="1" s="1"/>
  <c r="N411" i="1"/>
  <c r="P411" i="1" s="1"/>
  <c r="N412" i="1"/>
  <c r="P412" i="1" s="1"/>
  <c r="N413" i="1"/>
  <c r="P413" i="1" s="1"/>
  <c r="N414" i="1"/>
  <c r="P414" i="1" s="1"/>
  <c r="N415" i="1"/>
  <c r="P415" i="1" s="1"/>
  <c r="N2" i="1"/>
  <c r="P2" i="1" s="1"/>
  <c r="I423" i="1" l="1"/>
  <c r="O418" i="1"/>
  <c r="M421" i="1" s="1"/>
  <c r="P418" i="1"/>
  <c r="M422" i="1" s="1"/>
  <c r="I422" i="1" l="1"/>
  <c r="I424" i="1" s="1"/>
  <c r="G422" i="1"/>
</calcChain>
</file>

<file path=xl/sharedStrings.xml><?xml version="1.0" encoding="utf-8"?>
<sst xmlns="http://schemas.openxmlformats.org/spreadsheetml/2006/main" count="1602" uniqueCount="531">
  <si>
    <t>Amministrazione Debitrice</t>
  </si>
  <si>
    <t>Unita Organizzativa</t>
  </si>
  <si>
    <t>Fornitore in fattura</t>
  </si>
  <si>
    <t>Codice Fiscale Fornitore in fattura</t>
  </si>
  <si>
    <t>Data emissione fattura</t>
  </si>
  <si>
    <t>Data ricezione fattura</t>
  </si>
  <si>
    <t>Lotto SDI</t>
  </si>
  <si>
    <t>Num. Fattura</t>
  </si>
  <si>
    <t>Importo fattura</t>
  </si>
  <si>
    <t>Data scadenza fattura</t>
  </si>
  <si>
    <t>Importo pagato per la scadenza</t>
  </si>
  <si>
    <t>Data pagamento</t>
  </si>
  <si>
    <t>P_LI</t>
  </si>
  <si>
    <t>A8BB03</t>
  </si>
  <si>
    <t>GIGONI.COM S.R.L.</t>
  </si>
  <si>
    <t>25/PA</t>
  </si>
  <si>
    <t>P.G. Costruzioni S.R.L.</t>
  </si>
  <si>
    <t>17/PA</t>
  </si>
  <si>
    <t>CIUFFARDI GIARDINAGGIO DI CIUFFARDI ADRIANO</t>
  </si>
  <si>
    <t>CFFDRN61H09G687R</t>
  </si>
  <si>
    <t>Ven. Arciconfraternita della Misericordia</t>
  </si>
  <si>
    <t>68/PA</t>
  </si>
  <si>
    <t>BARBIERI ALESSIO</t>
  </si>
  <si>
    <t>BRBLSS68D18E625M</t>
  </si>
  <si>
    <t>L'ELETTROTECNICA DEI F.LLI MARINI S.R.L.</t>
  </si>
  <si>
    <t>000061-2023-3</t>
  </si>
  <si>
    <t>IMMOBILIARE GENERALE INDUSTRIALE (I.G.I.) s.r.l.</t>
  </si>
  <si>
    <t>IGD SIIQ S.P.A.</t>
  </si>
  <si>
    <t>VN2311243</t>
  </si>
  <si>
    <t>TORZONI COSTRUZIONI SRLU</t>
  </si>
  <si>
    <t>7/23/PA</t>
  </si>
  <si>
    <t>Mumolo Paolo</t>
  </si>
  <si>
    <t>MMLPLA65D25E625Z</t>
  </si>
  <si>
    <t>1/PA</t>
  </si>
  <si>
    <t>MANNUCCI EDILIZIA  SAS DI MANNUCCI ANDREA</t>
  </si>
  <si>
    <t>PROMUSEUM ITALIA S.R.L.</t>
  </si>
  <si>
    <t>FA130010</t>
  </si>
  <si>
    <t>Provincia di Livorno Sviluppo Srl</t>
  </si>
  <si>
    <t>Liberato Antonio</t>
  </si>
  <si>
    <t>LBRNTN54E19I819U</t>
  </si>
  <si>
    <t>FPA 2/23</t>
  </si>
  <si>
    <t>DEPOSITI BERNI DI BERNI MARCO</t>
  </si>
  <si>
    <t>BRNMRC62R20E625R</t>
  </si>
  <si>
    <t>001309-2023</t>
  </si>
  <si>
    <t>21/PA</t>
  </si>
  <si>
    <t>22/PA</t>
  </si>
  <si>
    <t>Itinera Progetti e Ricerche Soc. Coop. Impresa Sociale</t>
  </si>
  <si>
    <t>287/PA</t>
  </si>
  <si>
    <t>79/PA</t>
  </si>
  <si>
    <t>VM2301843</t>
  </si>
  <si>
    <t>VM2301844</t>
  </si>
  <si>
    <t>VM2301845</t>
  </si>
  <si>
    <t>VM2301846</t>
  </si>
  <si>
    <t>VM2301847</t>
  </si>
  <si>
    <t>ECOGROUP s.r.l.</t>
  </si>
  <si>
    <t>SP0007809</t>
  </si>
  <si>
    <t>A.AM.P.S. SpA Soggetta Attivit? Controllo e Coordinam. di Retiambiente SpA SU</t>
  </si>
  <si>
    <t>002009/V3</t>
  </si>
  <si>
    <t>COSIMO DE' MEDICI SRL</t>
  </si>
  <si>
    <t>31-PA</t>
  </si>
  <si>
    <t>Amici Giuseppe</t>
  </si>
  <si>
    <t>MCAGPP41A28E625H</t>
  </si>
  <si>
    <t>73/PA</t>
  </si>
  <si>
    <t>AUTOLINEE TOSCANE SPA</t>
  </si>
  <si>
    <t>AT023PA-000814</t>
  </si>
  <si>
    <t>Studio di Ingegneria delle Strutture</t>
  </si>
  <si>
    <t>16/PA</t>
  </si>
  <si>
    <t>BRUGNOLI Gloria</t>
  </si>
  <si>
    <t>BRGGLR62E69A182V</t>
  </si>
  <si>
    <t>FONDAZIONE TEATRO GOLDONI</t>
  </si>
  <si>
    <t>000076-2023-3</t>
  </si>
  <si>
    <t>CALMANTI MARTINA</t>
  </si>
  <si>
    <t>CLMMTN86D52I449B</t>
  </si>
  <si>
    <t>6/001</t>
  </si>
  <si>
    <t>Vetreria Marco Terzi</t>
  </si>
  <si>
    <t>TRZMRC65E27E625C</t>
  </si>
  <si>
    <t>94/2023</t>
  </si>
  <si>
    <t>PODESTA' MARCO</t>
  </si>
  <si>
    <t>2023/57</t>
  </si>
  <si>
    <t>BO7TSG</t>
  </si>
  <si>
    <t>BOLLONI COSTRUZIONI SRL</t>
  </si>
  <si>
    <t>62/002</t>
  </si>
  <si>
    <t>Studio Tecnico Dott. Ing. Alessandro Nanni</t>
  </si>
  <si>
    <t>NNNLSN79T05E715V</t>
  </si>
  <si>
    <t>FATTPA 17_23</t>
  </si>
  <si>
    <t>TEKNAPROJECT SRL</t>
  </si>
  <si>
    <t>FPA 18/23</t>
  </si>
  <si>
    <t>FPA 19/23</t>
  </si>
  <si>
    <t>FPA 20/23</t>
  </si>
  <si>
    <t>FATTPA 26_23</t>
  </si>
  <si>
    <t>AICE CONSULTING SRL</t>
  </si>
  <si>
    <t>RAVEGGI S.R.L.</t>
  </si>
  <si>
    <t>01/0000027</t>
  </si>
  <si>
    <t>ALFA TERMICA S.R.L.</t>
  </si>
  <si>
    <t>EUTECNE SRL</t>
  </si>
  <si>
    <t>Ladisa Saverio</t>
  </si>
  <si>
    <t>LDSSVR68R14A662B</t>
  </si>
  <si>
    <t>FPA 12/23</t>
  </si>
  <si>
    <t>HUJJPZ</t>
  </si>
  <si>
    <t>FRASSINELLI SRL</t>
  </si>
  <si>
    <t>F.LLI SANTUCCI  S.R.L.</t>
  </si>
  <si>
    <t>FO / 3565</t>
  </si>
  <si>
    <t>ENGIE Servizi S.p.A.</t>
  </si>
  <si>
    <t>EMME ERRE IMPIANTI</t>
  </si>
  <si>
    <t>MRBRCR70C16E625Q</t>
  </si>
  <si>
    <t>FATTPA 43_23</t>
  </si>
  <si>
    <t>FATTPA 44_23</t>
  </si>
  <si>
    <t>GUGLIELMI ENIO &amp; C. S.R.L.</t>
  </si>
  <si>
    <t>X00088</t>
  </si>
  <si>
    <t>IL CARRO SOC.COOP.AGRICOLA</t>
  </si>
  <si>
    <t>52/PA</t>
  </si>
  <si>
    <t>DI GABBIA ADOLFO E FIGLIO SRL</t>
  </si>
  <si>
    <t>FO / 3863</t>
  </si>
  <si>
    <t>PARDI SNC DI PARDI FABIO E MASSIMO</t>
  </si>
  <si>
    <t>FV/1532</t>
  </si>
  <si>
    <t>OLEODINAMICA LIVORNO SRL</t>
  </si>
  <si>
    <t>MARSILI GIACOMO</t>
  </si>
  <si>
    <t>MRSGCM67M22E625V</t>
  </si>
  <si>
    <t>3PA</t>
  </si>
  <si>
    <t>CERVINO S.R.L.</t>
  </si>
  <si>
    <t>3/107</t>
  </si>
  <si>
    <t>3/108</t>
  </si>
  <si>
    <t>Mancini e Staccioli S.n.c. di Claudio Mancini &amp; C.</t>
  </si>
  <si>
    <t>490E</t>
  </si>
  <si>
    <t>M.V.D. 2 SRL</t>
  </si>
  <si>
    <t>3344/23</t>
  </si>
  <si>
    <t>NANNI ELBA COOP. AGRICOLO FORE STALE A.R.L</t>
  </si>
  <si>
    <t>27/PA</t>
  </si>
  <si>
    <t>LOMCER S.R.L.</t>
  </si>
  <si>
    <t>0000043/E</t>
  </si>
  <si>
    <t>19/PA</t>
  </si>
  <si>
    <t>Ing. Angelo Cecchi</t>
  </si>
  <si>
    <t>CCCNGL64R30E715N</t>
  </si>
  <si>
    <t>FATTPA 20_23</t>
  </si>
  <si>
    <t>FO / 3913</t>
  </si>
  <si>
    <t>FV/1595</t>
  </si>
  <si>
    <t>N.M. S.R.L.</t>
  </si>
  <si>
    <t>FVL107</t>
  </si>
  <si>
    <t>SEE TECH S.R.L.</t>
  </si>
  <si>
    <t>PUCCINELLI INIO</t>
  </si>
  <si>
    <t>PCCNII44S21L702G</t>
  </si>
  <si>
    <t>O2023-1018</t>
  </si>
  <si>
    <t>FO / 3931</t>
  </si>
  <si>
    <t>ROSSI ALESSANDRO</t>
  </si>
  <si>
    <t>RSSLSN66R10G912I</t>
  </si>
  <si>
    <t>CASTORANI PAOLO</t>
  </si>
  <si>
    <t>CSTPLA61M16M126F</t>
  </si>
  <si>
    <t>95/E</t>
  </si>
  <si>
    <t>FV/1653</t>
  </si>
  <si>
    <t>M.G. GOMME DI MARRAS &amp; GELSI s.r.l</t>
  </si>
  <si>
    <t>R.V.I. S.r.l.</t>
  </si>
  <si>
    <t>1836F</t>
  </si>
  <si>
    <t>FV/1660</t>
  </si>
  <si>
    <t>FV/1662</t>
  </si>
  <si>
    <t>VL srl</t>
  </si>
  <si>
    <t>30/PA2023</t>
  </si>
  <si>
    <t>31/PA2023</t>
  </si>
  <si>
    <t>SOC. ING. MAGNANI S.R.L.</t>
  </si>
  <si>
    <t>41/10</t>
  </si>
  <si>
    <t>Impresa F.lli Dello Sbarba s.r.l.</t>
  </si>
  <si>
    <t>FPA 6/23</t>
  </si>
  <si>
    <t>SOLARI SRL cr</t>
  </si>
  <si>
    <t>66/PA</t>
  </si>
  <si>
    <t>FO / 4010</t>
  </si>
  <si>
    <t>X00098</t>
  </si>
  <si>
    <t>Truck Italia S.p.A.</t>
  </si>
  <si>
    <t>1290 / 5000</t>
  </si>
  <si>
    <t>EMPORIO DELL'AUTO SRL</t>
  </si>
  <si>
    <t>957/FE</t>
  </si>
  <si>
    <t>S.C.B. SRL</t>
  </si>
  <si>
    <t>200/PA</t>
  </si>
  <si>
    <t>PRIMETEC - Dott. Ing. E. Ghelardi</t>
  </si>
  <si>
    <t>GHLMNL75M20G843S</t>
  </si>
  <si>
    <t>FATTPA 21_23</t>
  </si>
  <si>
    <t>OFFICINA MECCANICA GASPARRI PIERO DI    GASPARRI EDOARDO</t>
  </si>
  <si>
    <t>GSPDRD87P07G912Z</t>
  </si>
  <si>
    <t>FV/1753</t>
  </si>
  <si>
    <t>GRONCHI SAFETY S.R.L.</t>
  </si>
  <si>
    <t>21/SP</t>
  </si>
  <si>
    <t>FATTPA 22_23</t>
  </si>
  <si>
    <t>O2023-1129</t>
  </si>
  <si>
    <t>O2023-1130</t>
  </si>
  <si>
    <t>O2023-1131</t>
  </si>
  <si>
    <t>FATTPA 23_23</t>
  </si>
  <si>
    <t>ECOTETI SRL UNIPERSONALE</t>
  </si>
  <si>
    <t>SICURTECTO SRL</t>
  </si>
  <si>
    <t>150/E</t>
  </si>
  <si>
    <t>TUSCANIA CERAMICHEdiGRAGNANI SAS</t>
  </si>
  <si>
    <t>Luongo Antonio</t>
  </si>
  <si>
    <t>LNGNTN63M02I306N</t>
  </si>
  <si>
    <t>ENERGETICA IMPIANTI DI BISTI FABIO E SAGGINI DANIELE &amp; C.SAS</t>
  </si>
  <si>
    <t>2/PA</t>
  </si>
  <si>
    <t>MATTEOLI SRL</t>
  </si>
  <si>
    <t>1579/23</t>
  </si>
  <si>
    <t>FV/1811</t>
  </si>
  <si>
    <t>FV/1817</t>
  </si>
  <si>
    <t>COMMERCIALE PUCCINELLI DI PUCCINELLI INIO</t>
  </si>
  <si>
    <t>C2023-417</t>
  </si>
  <si>
    <t>2086F</t>
  </si>
  <si>
    <t>2087F</t>
  </si>
  <si>
    <t>1474 / 5000</t>
  </si>
  <si>
    <t>BC FORNITURE S.R.L.</t>
  </si>
  <si>
    <t>6397/00</t>
  </si>
  <si>
    <t>AUTOMANIA SRL</t>
  </si>
  <si>
    <t>FERRINI MATTEO</t>
  </si>
  <si>
    <t>FRRMTT73D30G702M</t>
  </si>
  <si>
    <t>FATTPA 11_23</t>
  </si>
  <si>
    <t>FV/1858</t>
  </si>
  <si>
    <t>X00104</t>
  </si>
  <si>
    <t>SALES S.p.A.</t>
  </si>
  <si>
    <t>68/FE</t>
  </si>
  <si>
    <t>67/FE</t>
  </si>
  <si>
    <t>1506 / 5000</t>
  </si>
  <si>
    <t>1059/FE</t>
  </si>
  <si>
    <t>FPA 7/23</t>
  </si>
  <si>
    <t>2170F</t>
  </si>
  <si>
    <t>AUTOF. F.LLI INNESTI SIMONE, ENRICO</t>
  </si>
  <si>
    <t>HORTUS S.r.l.</t>
  </si>
  <si>
    <t>V00276</t>
  </si>
  <si>
    <t>STRINGA S.R.L.</t>
  </si>
  <si>
    <t>121/001</t>
  </si>
  <si>
    <t>3965/23</t>
  </si>
  <si>
    <t>PIOMBINO EDILIZIA SRL</t>
  </si>
  <si>
    <t>37/PA2023</t>
  </si>
  <si>
    <t>39/PA2023</t>
  </si>
  <si>
    <t>H6ZG9L</t>
  </si>
  <si>
    <t>Datasecurity Srls</t>
  </si>
  <si>
    <t>MIRA FORMAZIONE SRLS</t>
  </si>
  <si>
    <t>MERITO S.R.L. A SOCIO UNICO</t>
  </si>
  <si>
    <t>CONSILIA CFO SRL</t>
  </si>
  <si>
    <t>P-912</t>
  </si>
  <si>
    <t>BEATRICE CAVERNI</t>
  </si>
  <si>
    <t>CVRBRC68S67G843J</t>
  </si>
  <si>
    <t>FPA 8/23</t>
  </si>
  <si>
    <t>OPERA SRL</t>
  </si>
  <si>
    <t>Ente Unico Scuola Edile-CPT della Provincia di Livorno</t>
  </si>
  <si>
    <t>FATTPA 14_23</t>
  </si>
  <si>
    <t>TG Soft S.r.l.</t>
  </si>
  <si>
    <t>3008_2023</t>
  </si>
  <si>
    <t>ALFA CONSULENZE S.R.L.</t>
  </si>
  <si>
    <t>399E/2023</t>
  </si>
  <si>
    <t>MXWIAW</t>
  </si>
  <si>
    <t>Pucci Claudio</t>
  </si>
  <si>
    <t>PCCCLD53L20L833E</t>
  </si>
  <si>
    <t>37/00</t>
  </si>
  <si>
    <t>STUDIO COMMERCIALE ASSOCIATO DEL VECCHIO</t>
  </si>
  <si>
    <t>ALESSANDRI LAURO</t>
  </si>
  <si>
    <t>LSSLRA57M16F025Y</t>
  </si>
  <si>
    <t>40-FE</t>
  </si>
  <si>
    <t>InfoCamere S.C.p.A.</t>
  </si>
  <si>
    <t>1000 LPA 23000346</t>
  </si>
  <si>
    <t>Banca Monte dei Paschi di Siena S.p.A.</t>
  </si>
  <si>
    <t>UCPEZO</t>
  </si>
  <si>
    <t>MICROSTORIA SOCIETA' COOPERATIVA SOCIALE R.L.</t>
  </si>
  <si>
    <t>COLSER SOCIET  COOPERATIVA</t>
  </si>
  <si>
    <t>21/12006</t>
  </si>
  <si>
    <t>21/12540</t>
  </si>
  <si>
    <t>CUORE LIBURNIA SOCIALE SOC. COOP. ONLUS</t>
  </si>
  <si>
    <t>390/88</t>
  </si>
  <si>
    <t>T.T. TECNOSISTEMI S.P.A.</t>
  </si>
  <si>
    <t>21/13276</t>
  </si>
  <si>
    <t>Neri Bruno</t>
  </si>
  <si>
    <t>NREBRN53A25E625E</t>
  </si>
  <si>
    <t>VISCOMI TERESA</t>
  </si>
  <si>
    <t>VSCTRS68E52H501K</t>
  </si>
  <si>
    <t>21/15004</t>
  </si>
  <si>
    <t>21/15003</t>
  </si>
  <si>
    <t>VFMJSZ</t>
  </si>
  <si>
    <t>GPI S.p.A.</t>
  </si>
  <si>
    <t>014/6428</t>
  </si>
  <si>
    <t>ADS automated data systems S.p.A.</t>
  </si>
  <si>
    <t>NAMIRIAL S.P.A.</t>
  </si>
  <si>
    <t>V1/O/2300749</t>
  </si>
  <si>
    <t>V1/O/2300750</t>
  </si>
  <si>
    <t>VZANYT</t>
  </si>
  <si>
    <t>PETRA DI CARMIGNANI ANDREA &amp; C. S.N.C.</t>
  </si>
  <si>
    <t>GRANCHI S.R.L.</t>
  </si>
  <si>
    <t>FATTPA 57_23</t>
  </si>
  <si>
    <t>INTERSONDA SRL</t>
  </si>
  <si>
    <t>34/03</t>
  </si>
  <si>
    <t>SKYLINE PROJECT STUDIO ASSOCIATO</t>
  </si>
  <si>
    <t>COSTRUIRE - S.R.L.</t>
  </si>
  <si>
    <t>MORETTI WALTER SRL</t>
  </si>
  <si>
    <t>S.E.T.I. TOSCANA S.R.L.</t>
  </si>
  <si>
    <t>FATTPA 19_23</t>
  </si>
  <si>
    <t>ASCENSORI SERVIZI S.R.L.</t>
  </si>
  <si>
    <t>5239/00</t>
  </si>
  <si>
    <t>FAGGI ANNALISA</t>
  </si>
  <si>
    <t>FGGNLS73B68E625S</t>
  </si>
  <si>
    <t>P.B.S. SRL - Societa Unipersonale</t>
  </si>
  <si>
    <t>01/02/0000065</t>
  </si>
  <si>
    <t>Bernini Marco</t>
  </si>
  <si>
    <t>BRNMRC72H18E625T</t>
  </si>
  <si>
    <t>5PA</t>
  </si>
  <si>
    <t>Carpe Diem centro stampa s.a.s.</t>
  </si>
  <si>
    <t>S.T.E. STUDIO TECNICO ERMINI - SERVIZI TECNICI ED ENGINEERING S.R .L.</t>
  </si>
  <si>
    <t>N. 24/2023</t>
  </si>
  <si>
    <t>01/02/0000067</t>
  </si>
  <si>
    <t>SPAZIO GECO SOCIETA' COOPERATIVA</t>
  </si>
  <si>
    <t>20PA</t>
  </si>
  <si>
    <t>STUDIO INGEO Ingegneri e Geologi Associati</t>
  </si>
  <si>
    <t>68/23</t>
  </si>
  <si>
    <t>FA130009</t>
  </si>
  <si>
    <t>SIGMA SRL</t>
  </si>
  <si>
    <t>IMMERSIVA LIVORNO S.R.L.</t>
  </si>
  <si>
    <t>PALAZZETTI MARCO</t>
  </si>
  <si>
    <t>PLZMRC58M18G716B</t>
  </si>
  <si>
    <t>EUROTEC PISA S.R.L</t>
  </si>
  <si>
    <t>26/2023/05</t>
  </si>
  <si>
    <t>ALLPLAN Italia S.r.L.</t>
  </si>
  <si>
    <t>I43V232485</t>
  </si>
  <si>
    <t>Danesi Alessandro</t>
  </si>
  <si>
    <t>DNSLSN77R01I726M</t>
  </si>
  <si>
    <t>MAURIZIO PAOLINI</t>
  </si>
  <si>
    <t>PLNMRZ60C21E625F</t>
  </si>
  <si>
    <t>FPA 3/23</t>
  </si>
  <si>
    <t>FRANGERINI IMPRESA SRLU</t>
  </si>
  <si>
    <t>51-2</t>
  </si>
  <si>
    <t>4U7VU6</t>
  </si>
  <si>
    <t>di Tredici Nicola EUROCART</t>
  </si>
  <si>
    <t>TRDNCL78S05E625V</t>
  </si>
  <si>
    <t>1/322</t>
  </si>
  <si>
    <t>ACME Computer S.r.l.</t>
  </si>
  <si>
    <t>REVERSE SRL</t>
  </si>
  <si>
    <t>E-3016</t>
  </si>
  <si>
    <t>E-3553</t>
  </si>
  <si>
    <t>7EOJA6</t>
  </si>
  <si>
    <t>TECNOPIANI INTERNATIONAL CONSULTANTS  S.R.L.</t>
  </si>
  <si>
    <t>TEMA SRL - TERRITORIO MOBILITA'' AMBIENTE</t>
  </si>
  <si>
    <t>A.T.N.C. SRL</t>
  </si>
  <si>
    <t>3/PA</t>
  </si>
  <si>
    <t>56/PA</t>
  </si>
  <si>
    <t>4/PA</t>
  </si>
  <si>
    <t>67/PA</t>
  </si>
  <si>
    <t>Bartolozzi Group S.r.l.</t>
  </si>
  <si>
    <t>CONSORZIO LIMOUSINE SERVICE</t>
  </si>
  <si>
    <t>5/PA</t>
  </si>
  <si>
    <t>INU ISTITUTO NAZIONALE DI URBANISTI</t>
  </si>
  <si>
    <t>Playcar Srl</t>
  </si>
  <si>
    <t>FPA 38/23</t>
  </si>
  <si>
    <t>PROMO P.A. FONDAZIONE</t>
  </si>
  <si>
    <t>477/02</t>
  </si>
  <si>
    <t>Playcar SRL</t>
  </si>
  <si>
    <t>000013CSPA2023</t>
  </si>
  <si>
    <t>TTE srl</t>
  </si>
  <si>
    <t>6/PA</t>
  </si>
  <si>
    <t>LiVE s.r.l.</t>
  </si>
  <si>
    <t>7/PA</t>
  </si>
  <si>
    <t>8IVOV6</t>
  </si>
  <si>
    <t>Gestore dei Servizi Energetici - GSE S.p.a.</t>
  </si>
  <si>
    <t>ASA</t>
  </si>
  <si>
    <t>BOLLETTE202300409757</t>
  </si>
  <si>
    <t>BOLLETTE202300413197</t>
  </si>
  <si>
    <t>EUROCORPORATION SRL</t>
  </si>
  <si>
    <t>W003556</t>
  </si>
  <si>
    <t>TIM  S.p.A.</t>
  </si>
  <si>
    <t>Poste Italiane S.p.A.</t>
  </si>
  <si>
    <t>Eni Sustainable Mobility S.p.A</t>
  </si>
  <si>
    <t>001566/V3</t>
  </si>
  <si>
    <t>A2A Energia SpA</t>
  </si>
  <si>
    <t>Olivetti S.p.A.</t>
  </si>
  <si>
    <t>A20020231000028298</t>
  </si>
  <si>
    <t>A20020231000028297</t>
  </si>
  <si>
    <t>A20020231000028299</t>
  </si>
  <si>
    <t>BSD SRL</t>
  </si>
  <si>
    <t>494 PA</t>
  </si>
  <si>
    <t>AUTOSTRADE PER L'ITALIA S.P.A.</t>
  </si>
  <si>
    <t>000000900025269D</t>
  </si>
  <si>
    <t>TELEPASS S.P.A.</t>
  </si>
  <si>
    <t>000000900031129T</t>
  </si>
  <si>
    <t>ITALCARTA SRL</t>
  </si>
  <si>
    <t>3/P5</t>
  </si>
  <si>
    <t>Italiana Petroli S.P.A.</t>
  </si>
  <si>
    <t>BOLLETTE202300474471</t>
  </si>
  <si>
    <t>BOLLETTE202300529024</t>
  </si>
  <si>
    <t>BOLLETTE202300528117</t>
  </si>
  <si>
    <t>BOLLETTE202300524952</t>
  </si>
  <si>
    <t>BOLLETTE202300523117</t>
  </si>
  <si>
    <t>BOLLETTE202300511086</t>
  </si>
  <si>
    <t>BOLLETTE202300505028</t>
  </si>
  <si>
    <t>BOLLETTE202300500376</t>
  </si>
  <si>
    <t>BOLLETTE202300500375</t>
  </si>
  <si>
    <t>BOLLETTE202300495542</t>
  </si>
  <si>
    <t>BOLLETTE202300495541</t>
  </si>
  <si>
    <t>BOLLETTE202300529025</t>
  </si>
  <si>
    <t>BOLLETTE202300495540</t>
  </si>
  <si>
    <t>BOLLETTE202300493791</t>
  </si>
  <si>
    <t>BOLLETTE202300493790</t>
  </si>
  <si>
    <t>BOLLETTE202300481250</t>
  </si>
  <si>
    <t>BOLLETTE202300481072</t>
  </si>
  <si>
    <t>BOLLETTE202300479884</t>
  </si>
  <si>
    <t>BOLLETTE202300479883</t>
  </si>
  <si>
    <t>BOLLETTE202300475498</t>
  </si>
  <si>
    <t>BOLLETTE202300475497</t>
  </si>
  <si>
    <t>BOLLETTE202300475483</t>
  </si>
  <si>
    <t>BOLLETTE202300474472</t>
  </si>
  <si>
    <t>BOLLETTE202300493792</t>
  </si>
  <si>
    <t>BOLLETTE202300531491</t>
  </si>
  <si>
    <t>MORELLI SERVICE SRL</t>
  </si>
  <si>
    <t>Estra Energie Srl</t>
  </si>
  <si>
    <t>2023BG002466789</t>
  </si>
  <si>
    <t>BOLLETTE202300531298</t>
  </si>
  <si>
    <t>BOLLETTE202300531435</t>
  </si>
  <si>
    <t>Nova AEG S.p.A.</t>
  </si>
  <si>
    <t>CONSORZIO POLO TECNOLOGICO MAGONA</t>
  </si>
  <si>
    <t>7X04700729</t>
  </si>
  <si>
    <t>REPAS LUNCH COUPON SRL</t>
  </si>
  <si>
    <t>13539/36</t>
  </si>
  <si>
    <t>Edison Energia S.p.A.</t>
  </si>
  <si>
    <t>BOLLETTE202300563325</t>
  </si>
  <si>
    <t>BOLLETTE202300583377</t>
  </si>
  <si>
    <t>BOLLETTE202300583420</t>
  </si>
  <si>
    <t>BOLLETTE202300556282</t>
  </si>
  <si>
    <t>BOLLETTE202300549085</t>
  </si>
  <si>
    <t>BOLLETTE202300552381</t>
  </si>
  <si>
    <t>BOLLETTE202300583421</t>
  </si>
  <si>
    <t>000000900032582D</t>
  </si>
  <si>
    <t>000000900029739D</t>
  </si>
  <si>
    <t>000000900036041D</t>
  </si>
  <si>
    <t>000000900028307D</t>
  </si>
  <si>
    <t>000000900035123T</t>
  </si>
  <si>
    <t>BOLLETTE202300534764</t>
  </si>
  <si>
    <t>BOLLETTE202300543542</t>
  </si>
  <si>
    <t>BOLLETTE202300550096</t>
  </si>
  <si>
    <t>BOLLETTE202300563902</t>
  </si>
  <si>
    <t>BOLLETTE202300580919</t>
  </si>
  <si>
    <t>2023BG002732961</t>
  </si>
  <si>
    <t>565 PA</t>
  </si>
  <si>
    <t>FIRENZE PARCHEGGI S.p.A.</t>
  </si>
  <si>
    <t>000000001800454G</t>
  </si>
  <si>
    <t>Feltrinelli S.p.A.</t>
  </si>
  <si>
    <t>FASTWEB SpA</t>
  </si>
  <si>
    <t>PAE0042276</t>
  </si>
  <si>
    <t>PAE0042281</t>
  </si>
  <si>
    <t>PAE0042280</t>
  </si>
  <si>
    <t>PAE0042279</t>
  </si>
  <si>
    <t>PAE0042278</t>
  </si>
  <si>
    <t>PAE0042277</t>
  </si>
  <si>
    <t>001939/V3</t>
  </si>
  <si>
    <t>BOLLETTE202300585200</t>
  </si>
  <si>
    <t>14639/36</t>
  </si>
  <si>
    <t>BOLLETTE202300618638</t>
  </si>
  <si>
    <t>BOLLETTE202300618637</t>
  </si>
  <si>
    <t>BOLLETTE202300618636</t>
  </si>
  <si>
    <t>BOLLETTE202300618635</t>
  </si>
  <si>
    <t>BOLLETTE202300618634</t>
  </si>
  <si>
    <t>BOLLETTE202300587697</t>
  </si>
  <si>
    <t>BOLLETTE202300630742</t>
  </si>
  <si>
    <t>BOLLETTE202300604279</t>
  </si>
  <si>
    <t>BOLLETTE202300587835</t>
  </si>
  <si>
    <t>BOLLETTE202300630430</t>
  </si>
  <si>
    <t>BOLLETTE202300600329</t>
  </si>
  <si>
    <t>BOLLETTE202300617007</t>
  </si>
  <si>
    <t>BOLLETTE202300640027</t>
  </si>
  <si>
    <t>BOLLETTE202300611011</t>
  </si>
  <si>
    <t>BOLLETTE202300638588</t>
  </si>
  <si>
    <t>BOLLETTE202300637910</t>
  </si>
  <si>
    <t>BOLLETTE202300626777</t>
  </si>
  <si>
    <t>BOLLETTE202300606225</t>
  </si>
  <si>
    <t>BOLLETTE202300613816</t>
  </si>
  <si>
    <t>BOLLETTE202300595585</t>
  </si>
  <si>
    <t>BOLLETTE202300592963</t>
  </si>
  <si>
    <t>BOLLETTE202300610391</t>
  </si>
  <si>
    <t>000000900039609T</t>
  </si>
  <si>
    <t>000000900031701D</t>
  </si>
  <si>
    <t>KYOCERA Document Solutions Italia S.p.A.</t>
  </si>
  <si>
    <t>2023BG002957620</t>
  </si>
  <si>
    <t>625 PA</t>
  </si>
  <si>
    <t>BOLLETTE202300611694</t>
  </si>
  <si>
    <t>BOLLETTE202300633141</t>
  </si>
  <si>
    <t>16078/36</t>
  </si>
  <si>
    <t>2023BG002990897</t>
  </si>
  <si>
    <t>8QF609</t>
  </si>
  <si>
    <t>Armeria Maremma di Olianti Andrea</t>
  </si>
  <si>
    <t>LNTNDR83R06F032X</t>
  </si>
  <si>
    <t>9/A</t>
  </si>
  <si>
    <t>Automobile Club d'Italia</t>
  </si>
  <si>
    <t>NUOVA TECNAUTO SRL</t>
  </si>
  <si>
    <t>Ingegneria e Sistemi  srl</t>
  </si>
  <si>
    <t>ARMERIA MINUCCI DI MINUCCI SARA E SERENA SNC</t>
  </si>
  <si>
    <t>SODI SCIENTIFICA SRL</t>
  </si>
  <si>
    <t>633/S</t>
  </si>
  <si>
    <t>EngiNe srl</t>
  </si>
  <si>
    <t>124/2023-PA</t>
  </si>
  <si>
    <t>MAGGIOLI SPA</t>
  </si>
  <si>
    <t>SAFETY21 SPA</t>
  </si>
  <si>
    <t>23-FV01344</t>
  </si>
  <si>
    <t>23-FV01346</t>
  </si>
  <si>
    <t>M.T. SPA</t>
  </si>
  <si>
    <t>1000 VVA 23012832</t>
  </si>
  <si>
    <t>BLUCIOLLI SAS di Claudia e Maurizio Ciolli&amp;C.</t>
  </si>
  <si>
    <t>FATTPA/20230003</t>
  </si>
  <si>
    <t>CACCIA E PESCA SNC DI VERUCCI MONICA</t>
  </si>
  <si>
    <t>23-FV01460</t>
  </si>
  <si>
    <t>23-FV01461</t>
  </si>
  <si>
    <t>715/S</t>
  </si>
  <si>
    <t>140/2023-PA</t>
  </si>
  <si>
    <t>La sosta di Pini Antonio</t>
  </si>
  <si>
    <t>PNINTN77M27B149G</t>
  </si>
  <si>
    <t>149/2023</t>
  </si>
  <si>
    <t>CIABILLI S.R.L.</t>
  </si>
  <si>
    <t>171/PA</t>
  </si>
  <si>
    <t>CORTESI IMPIANTI S.R.L.</t>
  </si>
  <si>
    <t>SCOTTI 2.0 S.R.L.</t>
  </si>
  <si>
    <t>2482 / 1220</t>
  </si>
  <si>
    <t>ZIBONI TECHNOLOGY SRL</t>
  </si>
  <si>
    <t>528.Z</t>
  </si>
  <si>
    <t>157/2023-PA</t>
  </si>
  <si>
    <t>23-FV01648</t>
  </si>
  <si>
    <t>23-FV01649</t>
  </si>
  <si>
    <t>23-FV01650</t>
  </si>
  <si>
    <t>23-FV01651</t>
  </si>
  <si>
    <t>23-FV01652</t>
  </si>
  <si>
    <t>23-FV01653</t>
  </si>
  <si>
    <t>Ferramenta La Rosa dei F.lli Papirii Valerio - Silvia &amp;amp; C. Sas</t>
  </si>
  <si>
    <t>37/A/2023</t>
  </si>
  <si>
    <t xml:space="preserve">Giorni di ritardo </t>
  </si>
  <si>
    <t xml:space="preserve">Giorni di pagamento </t>
  </si>
  <si>
    <t>TOTALE PAGATO</t>
  </si>
  <si>
    <t xml:space="preserve">TOTALE FATTURE </t>
  </si>
  <si>
    <t>TEMPESTIVITA' IV° TRIM. 2023</t>
  </si>
  <si>
    <t xml:space="preserve">MEDIA PONDERATA </t>
  </si>
  <si>
    <t>/ 4.469.521,62</t>
  </si>
  <si>
    <t>GIORNI MEDI DI PAGAMENTO IV° TRIM. 2023</t>
  </si>
  <si>
    <t xml:space="preserve">MEDIA SEMPLICE </t>
  </si>
  <si>
    <t>/414</t>
  </si>
  <si>
    <t xml:space="preserve">DIFFERENZA </t>
  </si>
  <si>
    <t>ESSENDO INFERIORE A 20 GIORNI SI TIENE DI CONTO DELLA MEDIA PONDERATA</t>
  </si>
  <si>
    <t>TOTALE GIORNI DI RITARDO</t>
  </si>
  <si>
    <t xml:space="preserve">Giorni di scadenza </t>
  </si>
  <si>
    <t xml:space="preserve">In base alla soluzione della PCC n. 03422263 la data ricezione non è modificabile e quindi non può essere allineata alla data corretta in cui effettivamente è arrivata la fattura , come dal nostro sistema di contabilità - calcolando la data corretta della ricezione i tempi di scadenza sono a 30 giorni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</si>
</sst>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43" fontId="0" fillId="0" borderId="0" xfId="1" applyFont="1"/>
    <xf numFmtId="0" fontId="0" fillId="0" borderId="10" xfId="0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43" fontId="16" fillId="0" borderId="10" xfId="1" applyFont="1" applyBorder="1" applyAlignment="1">
      <alignment horizontal="center" vertical="center"/>
    </xf>
    <xf numFmtId="43" fontId="0" fillId="0" borderId="10" xfId="1" applyFont="1" applyBorder="1"/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 applyAlignment="1">
      <alignment horizontal="center" vertical="center"/>
    </xf>
    <xf numFmtId="14" fontId="0" fillId="0" borderId="10" xfId="0" applyNumberFormat="1" applyBorder="1"/>
    <xf numFmtId="16" fontId="0" fillId="0" borderId="10" xfId="0" applyNumberFormat="1" applyBorder="1" applyAlignment="1">
      <alignment horizontal="center" vertical="center"/>
    </xf>
    <xf numFmtId="0" fontId="16" fillId="0" borderId="10" xfId="0" applyFont="1" applyBorder="1" applyAlignment="1">
      <alignment wrapText="1"/>
    </xf>
    <xf numFmtId="0" fontId="16" fillId="0" borderId="10" xfId="0" applyFont="1" applyBorder="1" applyAlignment="1">
      <alignment horizontal="center" vertical="center" wrapText="1"/>
    </xf>
    <xf numFmtId="43" fontId="16" fillId="0" borderId="10" xfId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43" fontId="0" fillId="0" borderId="10" xfId="0" applyNumberFormat="1" applyBorder="1" applyAlignment="1">
      <alignment horizontal="center" vertical="center"/>
    </xf>
    <xf numFmtId="43" fontId="0" fillId="0" borderId="10" xfId="0" applyNumberFormat="1" applyBorder="1"/>
    <xf numFmtId="0" fontId="19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0" xfId="0" applyFont="1" applyBorder="1"/>
    <xf numFmtId="2" fontId="16" fillId="0" borderId="10" xfId="0" applyNumberFormat="1" applyFont="1" applyBorder="1" applyAlignment="1">
      <alignment horizontal="center" vertical="center"/>
    </xf>
    <xf numFmtId="2" fontId="18" fillId="0" borderId="12" xfId="0" applyNumberFormat="1" applyFont="1" applyBorder="1" applyAlignment="1">
      <alignment horizontal="center" vertical="center"/>
    </xf>
    <xf numFmtId="2" fontId="0" fillId="0" borderId="0" xfId="0" applyNumberFormat="1"/>
    <xf numFmtId="0" fontId="14" fillId="0" borderId="10" xfId="0" applyFont="1" applyBorder="1" applyAlignment="1">
      <alignment horizontal="center" vertical="center"/>
    </xf>
    <xf numFmtId="2" fontId="18" fillId="0" borderId="13" xfId="0" applyNumberFormat="1" applyFont="1" applyBorder="1" applyAlignment="1">
      <alignment horizontal="center" vertical="center" wrapText="1"/>
    </xf>
    <xf numFmtId="2" fontId="18" fillId="0" borderId="14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6"/>
  <sheetViews>
    <sheetView tabSelected="1" topLeftCell="G391" workbookViewId="0">
      <selection activeCell="J404" sqref="J404"/>
    </sheetView>
  </sheetViews>
  <sheetFormatPr defaultRowHeight="15" x14ac:dyDescent="0.25"/>
  <cols>
    <col min="3" max="3" width="41.42578125" customWidth="1"/>
    <col min="4" max="4" width="21.85546875" style="1" customWidth="1"/>
    <col min="5" max="5" width="21.42578125" style="2" bestFit="1" customWidth="1"/>
    <col min="6" max="6" width="20.28515625" style="2" bestFit="1" customWidth="1"/>
    <col min="7" max="7" width="16.7109375" bestFit="1" customWidth="1"/>
    <col min="8" max="8" width="21.7109375" style="2" bestFit="1" customWidth="1"/>
    <col min="9" max="9" width="18.140625" style="3" bestFit="1" customWidth="1"/>
    <col min="10" max="10" width="15.7109375" bestFit="1" customWidth="1"/>
    <col min="11" max="11" width="14.7109375" style="3" bestFit="1" customWidth="1"/>
    <col min="12" max="12" width="15.5703125" bestFit="1" customWidth="1"/>
    <col min="13" max="13" width="12.7109375" style="2" customWidth="1"/>
    <col min="14" max="14" width="11.42578125" style="2" customWidth="1"/>
    <col min="15" max="15" width="16.7109375" style="3" bestFit="1" customWidth="1"/>
    <col min="16" max="16" width="15.7109375" style="3" bestFit="1" customWidth="1"/>
    <col min="17" max="17" width="9.140625" style="2"/>
  </cols>
  <sheetData>
    <row r="1" spans="1:17" s="17" customFormat="1" ht="45" x14ac:dyDescent="0.25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6" t="s">
        <v>8</v>
      </c>
      <c r="J1" s="15" t="s">
        <v>9</v>
      </c>
      <c r="K1" s="16" t="s">
        <v>10</v>
      </c>
      <c r="L1" s="15" t="s">
        <v>11</v>
      </c>
      <c r="M1" s="15" t="s">
        <v>516</v>
      </c>
      <c r="N1" s="15" t="s">
        <v>517</v>
      </c>
      <c r="O1" s="16"/>
      <c r="P1" s="16"/>
      <c r="Q1" s="15" t="s">
        <v>529</v>
      </c>
    </row>
    <row r="2" spans="1:17" x14ac:dyDescent="0.25">
      <c r="A2" s="9" t="s">
        <v>12</v>
      </c>
      <c r="B2" s="9" t="s">
        <v>13</v>
      </c>
      <c r="C2" s="9" t="s">
        <v>14</v>
      </c>
      <c r="D2" s="10">
        <v>951040492</v>
      </c>
      <c r="E2" s="11">
        <v>45189</v>
      </c>
      <c r="F2" s="11">
        <v>45189</v>
      </c>
      <c r="G2" s="9">
        <v>10484131038</v>
      </c>
      <c r="H2" s="4" t="s">
        <v>15</v>
      </c>
      <c r="I2" s="8">
        <v>1261.48</v>
      </c>
      <c r="J2" s="12">
        <v>45219</v>
      </c>
      <c r="K2" s="8">
        <v>1034</v>
      </c>
      <c r="L2" s="12">
        <v>45201</v>
      </c>
      <c r="M2" s="4">
        <v>-18</v>
      </c>
      <c r="N2" s="4">
        <f>L2-F2</f>
        <v>12</v>
      </c>
      <c r="O2" s="8">
        <f>M2*K2</f>
        <v>-18612</v>
      </c>
      <c r="P2" s="8">
        <f>N2*K2</f>
        <v>12408</v>
      </c>
      <c r="Q2" s="4">
        <f>J2-F2</f>
        <v>30</v>
      </c>
    </row>
    <row r="3" spans="1:17" x14ac:dyDescent="0.25">
      <c r="A3" s="9" t="s">
        <v>12</v>
      </c>
      <c r="B3" s="9" t="s">
        <v>13</v>
      </c>
      <c r="C3" s="9" t="s">
        <v>16</v>
      </c>
      <c r="D3" s="10">
        <v>5596290824</v>
      </c>
      <c r="E3" s="11">
        <v>45194</v>
      </c>
      <c r="F3" s="11">
        <v>45194</v>
      </c>
      <c r="G3" s="9">
        <v>10505750778</v>
      </c>
      <c r="H3" s="4" t="s">
        <v>17</v>
      </c>
      <c r="I3" s="8">
        <v>3559.96</v>
      </c>
      <c r="J3" s="12">
        <v>45224</v>
      </c>
      <c r="K3" s="8">
        <v>2918</v>
      </c>
      <c r="L3" s="12">
        <v>45201</v>
      </c>
      <c r="M3" s="4">
        <v>-23</v>
      </c>
      <c r="N3" s="4">
        <f t="shared" ref="N3:N66" si="0">L3-F3</f>
        <v>7</v>
      </c>
      <c r="O3" s="8">
        <f t="shared" ref="O3:O66" si="1">M3*K3</f>
        <v>-67114</v>
      </c>
      <c r="P3" s="8">
        <f t="shared" ref="P3:P66" si="2">N3*K3</f>
        <v>20426</v>
      </c>
      <c r="Q3" s="4">
        <f t="shared" ref="Q3:Q66" si="3">J3-F3</f>
        <v>30</v>
      </c>
    </row>
    <row r="4" spans="1:17" x14ac:dyDescent="0.25">
      <c r="A4" s="9" t="s">
        <v>12</v>
      </c>
      <c r="B4" s="9" t="s">
        <v>13</v>
      </c>
      <c r="C4" s="9" t="s">
        <v>18</v>
      </c>
      <c r="D4" s="10" t="s">
        <v>19</v>
      </c>
      <c r="E4" s="11">
        <v>45194</v>
      </c>
      <c r="F4" s="11">
        <v>45194</v>
      </c>
      <c r="G4" s="9">
        <v>10522435140</v>
      </c>
      <c r="H4" s="4">
        <v>100</v>
      </c>
      <c r="I4" s="8">
        <v>1485.96</v>
      </c>
      <c r="J4" s="12">
        <v>45254</v>
      </c>
      <c r="K4" s="8">
        <v>1218</v>
      </c>
      <c r="L4" s="12">
        <v>45201</v>
      </c>
      <c r="M4" s="4">
        <v>-53</v>
      </c>
      <c r="N4" s="4">
        <f t="shared" si="0"/>
        <v>7</v>
      </c>
      <c r="O4" s="8">
        <f t="shared" si="1"/>
        <v>-64554</v>
      </c>
      <c r="P4" s="8">
        <f t="shared" si="2"/>
        <v>8526</v>
      </c>
      <c r="Q4" s="4">
        <f t="shared" si="3"/>
        <v>60</v>
      </c>
    </row>
    <row r="5" spans="1:17" x14ac:dyDescent="0.25">
      <c r="A5" s="9" t="s">
        <v>12</v>
      </c>
      <c r="B5" s="9" t="s">
        <v>13</v>
      </c>
      <c r="C5" s="9" t="s">
        <v>20</v>
      </c>
      <c r="D5" s="10">
        <v>100460492</v>
      </c>
      <c r="E5" s="11">
        <v>45202</v>
      </c>
      <c r="F5" s="11">
        <v>45202</v>
      </c>
      <c r="G5" s="9">
        <v>10568982243</v>
      </c>
      <c r="H5" s="4" t="s">
        <v>21</v>
      </c>
      <c r="I5" s="8">
        <v>3270</v>
      </c>
      <c r="J5" s="12">
        <v>45232</v>
      </c>
      <c r="K5" s="8">
        <v>3270</v>
      </c>
      <c r="L5" s="12">
        <v>45224</v>
      </c>
      <c r="M5" s="4">
        <v>-8</v>
      </c>
      <c r="N5" s="4">
        <f t="shared" si="0"/>
        <v>22</v>
      </c>
      <c r="O5" s="8">
        <f t="shared" si="1"/>
        <v>-26160</v>
      </c>
      <c r="P5" s="8">
        <f t="shared" si="2"/>
        <v>71940</v>
      </c>
      <c r="Q5" s="4">
        <f t="shared" si="3"/>
        <v>30</v>
      </c>
    </row>
    <row r="6" spans="1:17" x14ac:dyDescent="0.25">
      <c r="A6" s="9" t="s">
        <v>12</v>
      </c>
      <c r="B6" s="9" t="s">
        <v>13</v>
      </c>
      <c r="C6" s="9" t="s">
        <v>22</v>
      </c>
      <c r="D6" s="10" t="s">
        <v>23</v>
      </c>
      <c r="E6" s="11">
        <v>45205</v>
      </c>
      <c r="F6" s="11">
        <v>45205</v>
      </c>
      <c r="G6" s="9">
        <v>10585917000</v>
      </c>
      <c r="H6" s="4">
        <v>87</v>
      </c>
      <c r="I6" s="8">
        <v>2440</v>
      </c>
      <c r="J6" s="12">
        <v>45235</v>
      </c>
      <c r="K6" s="8">
        <v>2000</v>
      </c>
      <c r="L6" s="12">
        <v>45212</v>
      </c>
      <c r="M6" s="4">
        <v>-23</v>
      </c>
      <c r="N6" s="4">
        <f t="shared" si="0"/>
        <v>7</v>
      </c>
      <c r="O6" s="8">
        <f t="shared" si="1"/>
        <v>-46000</v>
      </c>
      <c r="P6" s="8">
        <f t="shared" si="2"/>
        <v>14000</v>
      </c>
      <c r="Q6" s="4">
        <f t="shared" si="3"/>
        <v>30</v>
      </c>
    </row>
    <row r="7" spans="1:17" x14ac:dyDescent="0.25">
      <c r="A7" s="9" t="s">
        <v>12</v>
      </c>
      <c r="B7" s="9" t="s">
        <v>13</v>
      </c>
      <c r="C7" s="9" t="s">
        <v>24</v>
      </c>
      <c r="D7" s="10">
        <v>937170496</v>
      </c>
      <c r="E7" s="11">
        <v>45207</v>
      </c>
      <c r="F7" s="11">
        <v>45207</v>
      </c>
      <c r="G7" s="9">
        <v>10596011383</v>
      </c>
      <c r="H7" s="4" t="s">
        <v>25</v>
      </c>
      <c r="I7" s="8">
        <v>3879</v>
      </c>
      <c r="J7" s="12">
        <v>45237</v>
      </c>
      <c r="K7" s="8">
        <v>3179.51</v>
      </c>
      <c r="L7" s="12">
        <v>45212</v>
      </c>
      <c r="M7" s="4">
        <v>-25</v>
      </c>
      <c r="N7" s="4">
        <f t="shared" si="0"/>
        <v>5</v>
      </c>
      <c r="O7" s="8">
        <f t="shared" si="1"/>
        <v>-79487.75</v>
      </c>
      <c r="P7" s="8">
        <f t="shared" si="2"/>
        <v>15897.550000000001</v>
      </c>
      <c r="Q7" s="4">
        <f t="shared" si="3"/>
        <v>30</v>
      </c>
    </row>
    <row r="8" spans="1:17" x14ac:dyDescent="0.25">
      <c r="A8" s="9" t="s">
        <v>12</v>
      </c>
      <c r="B8" s="9" t="s">
        <v>13</v>
      </c>
      <c r="C8" s="9" t="s">
        <v>26</v>
      </c>
      <c r="D8" s="10">
        <v>809070485</v>
      </c>
      <c r="E8" s="11">
        <v>45206</v>
      </c>
      <c r="F8" s="11">
        <v>45206</v>
      </c>
      <c r="G8" s="9">
        <v>10596195138</v>
      </c>
      <c r="H8" s="4">
        <v>128</v>
      </c>
      <c r="I8" s="8">
        <v>20130</v>
      </c>
      <c r="J8" s="12">
        <v>45236</v>
      </c>
      <c r="K8" s="8">
        <v>16500</v>
      </c>
      <c r="L8" s="12">
        <v>45212</v>
      </c>
      <c r="M8" s="4">
        <v>-24</v>
      </c>
      <c r="N8" s="4">
        <f t="shared" si="0"/>
        <v>6</v>
      </c>
      <c r="O8" s="8">
        <f t="shared" si="1"/>
        <v>-396000</v>
      </c>
      <c r="P8" s="8">
        <f t="shared" si="2"/>
        <v>99000</v>
      </c>
      <c r="Q8" s="4">
        <f t="shared" si="3"/>
        <v>30</v>
      </c>
    </row>
    <row r="9" spans="1:17" x14ac:dyDescent="0.25">
      <c r="A9" s="9" t="s">
        <v>12</v>
      </c>
      <c r="B9" s="9" t="s">
        <v>13</v>
      </c>
      <c r="C9" s="9" t="s">
        <v>27</v>
      </c>
      <c r="D9" s="10">
        <v>397420399</v>
      </c>
      <c r="E9" s="11">
        <v>45208</v>
      </c>
      <c r="F9" s="11">
        <v>45208</v>
      </c>
      <c r="G9" s="9">
        <v>10611458860</v>
      </c>
      <c r="H9" s="4" t="s">
        <v>28</v>
      </c>
      <c r="I9" s="8">
        <v>711.66</v>
      </c>
      <c r="J9" s="12">
        <v>45238</v>
      </c>
      <c r="K9" s="8">
        <v>583.33000000000004</v>
      </c>
      <c r="L9" s="12">
        <v>45212</v>
      </c>
      <c r="M9" s="4">
        <v>-26</v>
      </c>
      <c r="N9" s="4">
        <f t="shared" si="0"/>
        <v>4</v>
      </c>
      <c r="O9" s="8">
        <f t="shared" si="1"/>
        <v>-15166.580000000002</v>
      </c>
      <c r="P9" s="8">
        <f t="shared" si="2"/>
        <v>2333.3200000000002</v>
      </c>
      <c r="Q9" s="4">
        <f t="shared" si="3"/>
        <v>30</v>
      </c>
    </row>
    <row r="10" spans="1:17" x14ac:dyDescent="0.25">
      <c r="A10" s="9" t="s">
        <v>12</v>
      </c>
      <c r="B10" s="9" t="s">
        <v>13</v>
      </c>
      <c r="C10" s="9" t="s">
        <v>29</v>
      </c>
      <c r="D10" s="10">
        <v>1607770490</v>
      </c>
      <c r="E10" s="11">
        <v>45210</v>
      </c>
      <c r="F10" s="11">
        <v>45210</v>
      </c>
      <c r="G10" s="9">
        <v>10618247549</v>
      </c>
      <c r="H10" s="4" t="s">
        <v>30</v>
      </c>
      <c r="I10" s="8">
        <v>2745</v>
      </c>
      <c r="J10" s="12">
        <v>45240</v>
      </c>
      <c r="K10" s="8">
        <v>2250</v>
      </c>
      <c r="L10" s="12">
        <v>45216</v>
      </c>
      <c r="M10" s="4">
        <v>-24</v>
      </c>
      <c r="N10" s="4">
        <f t="shared" si="0"/>
        <v>6</v>
      </c>
      <c r="O10" s="8">
        <f t="shared" si="1"/>
        <v>-54000</v>
      </c>
      <c r="P10" s="8">
        <f t="shared" si="2"/>
        <v>13500</v>
      </c>
      <c r="Q10" s="4">
        <f t="shared" si="3"/>
        <v>30</v>
      </c>
    </row>
    <row r="11" spans="1:17" x14ac:dyDescent="0.25">
      <c r="A11" s="9" t="s">
        <v>12</v>
      </c>
      <c r="B11" s="9" t="s">
        <v>13</v>
      </c>
      <c r="C11" s="9" t="s">
        <v>31</v>
      </c>
      <c r="D11" s="10" t="s">
        <v>32</v>
      </c>
      <c r="E11" s="11">
        <v>45210</v>
      </c>
      <c r="F11" s="11">
        <v>45210</v>
      </c>
      <c r="G11" s="9">
        <v>10620662253</v>
      </c>
      <c r="H11" s="4" t="s">
        <v>33</v>
      </c>
      <c r="I11" s="8">
        <v>963.8</v>
      </c>
      <c r="J11" s="12">
        <v>45240</v>
      </c>
      <c r="K11" s="8">
        <v>790</v>
      </c>
      <c r="L11" s="12">
        <v>45218</v>
      </c>
      <c r="M11" s="4">
        <v>-22</v>
      </c>
      <c r="N11" s="4">
        <f t="shared" si="0"/>
        <v>8</v>
      </c>
      <c r="O11" s="8">
        <f t="shared" si="1"/>
        <v>-17380</v>
      </c>
      <c r="P11" s="8">
        <f t="shared" si="2"/>
        <v>6320</v>
      </c>
      <c r="Q11" s="4">
        <f t="shared" si="3"/>
        <v>30</v>
      </c>
    </row>
    <row r="12" spans="1:17" x14ac:dyDescent="0.25">
      <c r="A12" s="9" t="s">
        <v>12</v>
      </c>
      <c r="B12" s="9" t="s">
        <v>13</v>
      </c>
      <c r="C12" s="9" t="s">
        <v>34</v>
      </c>
      <c r="D12" s="10">
        <v>1769540491</v>
      </c>
      <c r="E12" s="11">
        <v>45215</v>
      </c>
      <c r="F12" s="11">
        <v>45215</v>
      </c>
      <c r="G12" s="9">
        <v>10677480013</v>
      </c>
      <c r="H12" s="4">
        <v>164</v>
      </c>
      <c r="I12" s="8">
        <v>3013.4</v>
      </c>
      <c r="J12" s="12">
        <v>45245</v>
      </c>
      <c r="K12" s="8">
        <v>2470</v>
      </c>
      <c r="L12" s="12">
        <v>45218</v>
      </c>
      <c r="M12" s="4">
        <v>-27</v>
      </c>
      <c r="N12" s="4">
        <f t="shared" si="0"/>
        <v>3</v>
      </c>
      <c r="O12" s="8">
        <f t="shared" si="1"/>
        <v>-66690</v>
      </c>
      <c r="P12" s="8">
        <f t="shared" si="2"/>
        <v>7410</v>
      </c>
      <c r="Q12" s="4">
        <f t="shared" si="3"/>
        <v>30</v>
      </c>
    </row>
    <row r="13" spans="1:17" x14ac:dyDescent="0.25">
      <c r="A13" s="9" t="s">
        <v>12</v>
      </c>
      <c r="B13" s="9" t="s">
        <v>13</v>
      </c>
      <c r="C13" s="9" t="s">
        <v>35</v>
      </c>
      <c r="D13" s="10">
        <v>5970730965</v>
      </c>
      <c r="E13" s="11">
        <v>45223</v>
      </c>
      <c r="F13" s="11">
        <v>45223</v>
      </c>
      <c r="G13" s="9">
        <v>10723982577</v>
      </c>
      <c r="H13" s="4" t="s">
        <v>36</v>
      </c>
      <c r="I13" s="8">
        <v>475.8</v>
      </c>
      <c r="J13" s="12">
        <v>45253</v>
      </c>
      <c r="K13" s="8">
        <v>390</v>
      </c>
      <c r="L13" s="12">
        <v>45226</v>
      </c>
      <c r="M13" s="4">
        <v>-27</v>
      </c>
      <c r="N13" s="4">
        <f t="shared" si="0"/>
        <v>3</v>
      </c>
      <c r="O13" s="8">
        <f t="shared" si="1"/>
        <v>-10530</v>
      </c>
      <c r="P13" s="8">
        <f t="shared" si="2"/>
        <v>1170</v>
      </c>
      <c r="Q13" s="4">
        <f t="shared" si="3"/>
        <v>30</v>
      </c>
    </row>
    <row r="14" spans="1:17" x14ac:dyDescent="0.25">
      <c r="A14" s="9" t="s">
        <v>12</v>
      </c>
      <c r="B14" s="9" t="s">
        <v>13</v>
      </c>
      <c r="C14" s="9" t="s">
        <v>18</v>
      </c>
      <c r="D14" s="10" t="s">
        <v>19</v>
      </c>
      <c r="E14" s="11">
        <v>45223</v>
      </c>
      <c r="F14" s="11">
        <v>45223</v>
      </c>
      <c r="G14" s="9">
        <v>10724307258</v>
      </c>
      <c r="H14" s="4">
        <v>111</v>
      </c>
      <c r="I14" s="8">
        <v>1464</v>
      </c>
      <c r="J14" s="12">
        <v>45253</v>
      </c>
      <c r="K14" s="8">
        <v>1200</v>
      </c>
      <c r="L14" s="12">
        <v>45230</v>
      </c>
      <c r="M14" s="4">
        <v>-23</v>
      </c>
      <c r="N14" s="4">
        <f t="shared" si="0"/>
        <v>7</v>
      </c>
      <c r="O14" s="8">
        <f t="shared" si="1"/>
        <v>-27600</v>
      </c>
      <c r="P14" s="8">
        <f t="shared" si="2"/>
        <v>8400</v>
      </c>
      <c r="Q14" s="4">
        <f t="shared" si="3"/>
        <v>30</v>
      </c>
    </row>
    <row r="15" spans="1:17" x14ac:dyDescent="0.25">
      <c r="A15" s="9" t="s">
        <v>12</v>
      </c>
      <c r="B15" s="9" t="s">
        <v>13</v>
      </c>
      <c r="C15" s="9" t="s">
        <v>37</v>
      </c>
      <c r="D15" s="10">
        <v>1334410493</v>
      </c>
      <c r="E15" s="11">
        <v>45226</v>
      </c>
      <c r="F15" s="11">
        <v>45226</v>
      </c>
      <c r="G15" s="9">
        <v>10743682280</v>
      </c>
      <c r="H15" s="4">
        <v>37</v>
      </c>
      <c r="I15" s="8">
        <v>12200</v>
      </c>
      <c r="J15" s="12">
        <v>45256</v>
      </c>
      <c r="K15" s="8">
        <v>10000</v>
      </c>
      <c r="L15" s="12">
        <v>45232</v>
      </c>
      <c r="M15" s="4">
        <v>-24</v>
      </c>
      <c r="N15" s="4">
        <f t="shared" si="0"/>
        <v>6</v>
      </c>
      <c r="O15" s="8">
        <f t="shared" si="1"/>
        <v>-240000</v>
      </c>
      <c r="P15" s="8">
        <f t="shared" si="2"/>
        <v>60000</v>
      </c>
      <c r="Q15" s="4">
        <f t="shared" si="3"/>
        <v>30</v>
      </c>
    </row>
    <row r="16" spans="1:17" x14ac:dyDescent="0.25">
      <c r="A16" s="9" t="s">
        <v>12</v>
      </c>
      <c r="B16" s="9" t="s">
        <v>13</v>
      </c>
      <c r="C16" s="9" t="s">
        <v>38</v>
      </c>
      <c r="D16" s="10" t="s">
        <v>39</v>
      </c>
      <c r="E16" s="11">
        <v>45226</v>
      </c>
      <c r="F16" s="11">
        <v>45226</v>
      </c>
      <c r="G16" s="9">
        <v>10745267720</v>
      </c>
      <c r="H16" s="4" t="s">
        <v>40</v>
      </c>
      <c r="I16" s="8">
        <v>1768</v>
      </c>
      <c r="J16" s="12">
        <v>45256</v>
      </c>
      <c r="K16" s="8">
        <v>1768</v>
      </c>
      <c r="L16" s="12">
        <v>45232</v>
      </c>
      <c r="M16" s="4">
        <v>-24</v>
      </c>
      <c r="N16" s="4">
        <f t="shared" si="0"/>
        <v>6</v>
      </c>
      <c r="O16" s="8">
        <f t="shared" si="1"/>
        <v>-42432</v>
      </c>
      <c r="P16" s="8">
        <f t="shared" si="2"/>
        <v>10608</v>
      </c>
      <c r="Q16" s="4">
        <f t="shared" si="3"/>
        <v>30</v>
      </c>
    </row>
    <row r="17" spans="1:17" x14ac:dyDescent="0.25">
      <c r="A17" s="9" t="s">
        <v>12</v>
      </c>
      <c r="B17" s="9" t="s">
        <v>13</v>
      </c>
      <c r="C17" s="9" t="s">
        <v>41</v>
      </c>
      <c r="D17" s="10" t="s">
        <v>42</v>
      </c>
      <c r="E17" s="11">
        <v>45228</v>
      </c>
      <c r="F17" s="11">
        <v>45228</v>
      </c>
      <c r="G17" s="9">
        <v>10754020336</v>
      </c>
      <c r="H17" s="4" t="s">
        <v>43</v>
      </c>
      <c r="I17" s="8">
        <v>1464</v>
      </c>
      <c r="J17" s="12">
        <v>45258</v>
      </c>
      <c r="K17" s="8">
        <v>1200</v>
      </c>
      <c r="L17" s="12">
        <v>45254</v>
      </c>
      <c r="M17" s="4">
        <v>-4</v>
      </c>
      <c r="N17" s="4">
        <f t="shared" si="0"/>
        <v>26</v>
      </c>
      <c r="O17" s="8">
        <f t="shared" si="1"/>
        <v>-4800</v>
      </c>
      <c r="P17" s="8">
        <f t="shared" si="2"/>
        <v>31200</v>
      </c>
      <c r="Q17" s="4">
        <f t="shared" si="3"/>
        <v>30</v>
      </c>
    </row>
    <row r="18" spans="1:17" x14ac:dyDescent="0.25">
      <c r="A18" s="9" t="s">
        <v>12</v>
      </c>
      <c r="B18" s="9" t="s">
        <v>13</v>
      </c>
      <c r="C18" s="9" t="s">
        <v>16</v>
      </c>
      <c r="D18" s="10">
        <v>5596290824</v>
      </c>
      <c r="E18" s="11">
        <v>45232</v>
      </c>
      <c r="F18" s="11">
        <v>45232</v>
      </c>
      <c r="G18" s="9">
        <v>10778600279</v>
      </c>
      <c r="H18" s="4" t="s">
        <v>44</v>
      </c>
      <c r="I18" s="8">
        <v>3559.96</v>
      </c>
      <c r="J18" s="12">
        <v>45262</v>
      </c>
      <c r="K18" s="8">
        <v>2918</v>
      </c>
      <c r="L18" s="12">
        <v>45240</v>
      </c>
      <c r="M18" s="4">
        <v>-22</v>
      </c>
      <c r="N18" s="4">
        <f t="shared" si="0"/>
        <v>8</v>
      </c>
      <c r="O18" s="8">
        <f t="shared" si="1"/>
        <v>-64196</v>
      </c>
      <c r="P18" s="8">
        <f t="shared" si="2"/>
        <v>23344</v>
      </c>
      <c r="Q18" s="4">
        <f t="shared" si="3"/>
        <v>30</v>
      </c>
    </row>
    <row r="19" spans="1:17" x14ac:dyDescent="0.25">
      <c r="A19" s="9" t="s">
        <v>12</v>
      </c>
      <c r="B19" s="9" t="s">
        <v>13</v>
      </c>
      <c r="C19" s="9" t="s">
        <v>16</v>
      </c>
      <c r="D19" s="10">
        <v>5596290824</v>
      </c>
      <c r="E19" s="11">
        <v>45232</v>
      </c>
      <c r="F19" s="11">
        <v>45232</v>
      </c>
      <c r="G19" s="9">
        <v>10778621226</v>
      </c>
      <c r="H19" s="4" t="s">
        <v>45</v>
      </c>
      <c r="I19" s="8">
        <v>5978</v>
      </c>
      <c r="J19" s="12">
        <v>45262</v>
      </c>
      <c r="K19" s="8">
        <v>4900</v>
      </c>
      <c r="L19" s="12">
        <v>45251</v>
      </c>
      <c r="M19" s="4">
        <v>-11</v>
      </c>
      <c r="N19" s="4">
        <f t="shared" si="0"/>
        <v>19</v>
      </c>
      <c r="O19" s="8">
        <f t="shared" si="1"/>
        <v>-53900</v>
      </c>
      <c r="P19" s="8">
        <f t="shared" si="2"/>
        <v>93100</v>
      </c>
      <c r="Q19" s="4">
        <f t="shared" si="3"/>
        <v>30</v>
      </c>
    </row>
    <row r="20" spans="1:17" x14ac:dyDescent="0.25">
      <c r="A20" s="9" t="s">
        <v>12</v>
      </c>
      <c r="B20" s="9" t="s">
        <v>13</v>
      </c>
      <c r="C20" s="9" t="s">
        <v>46</v>
      </c>
      <c r="D20" s="10">
        <v>1170260499</v>
      </c>
      <c r="E20" s="11">
        <v>45232</v>
      </c>
      <c r="F20" s="11">
        <v>45232</v>
      </c>
      <c r="G20" s="9">
        <v>10780572185</v>
      </c>
      <c r="H20" s="4" t="s">
        <v>47</v>
      </c>
      <c r="I20" s="8">
        <v>2635.58</v>
      </c>
      <c r="J20" s="12">
        <v>45262</v>
      </c>
      <c r="K20" s="8">
        <v>2160.31</v>
      </c>
      <c r="L20" s="12">
        <v>45251</v>
      </c>
      <c r="M20" s="4">
        <v>-11</v>
      </c>
      <c r="N20" s="4">
        <f t="shared" si="0"/>
        <v>19</v>
      </c>
      <c r="O20" s="8">
        <f t="shared" si="1"/>
        <v>-23763.41</v>
      </c>
      <c r="P20" s="8">
        <f t="shared" si="2"/>
        <v>41045.89</v>
      </c>
      <c r="Q20" s="4">
        <f t="shared" si="3"/>
        <v>30</v>
      </c>
    </row>
    <row r="21" spans="1:17" x14ac:dyDescent="0.25">
      <c r="A21" s="9" t="s">
        <v>12</v>
      </c>
      <c r="B21" s="9" t="s">
        <v>13</v>
      </c>
      <c r="C21" s="9" t="s">
        <v>20</v>
      </c>
      <c r="D21" s="10">
        <v>100460492</v>
      </c>
      <c r="E21" s="11">
        <v>45236</v>
      </c>
      <c r="F21" s="11">
        <v>45236</v>
      </c>
      <c r="G21" s="9">
        <v>10802270286</v>
      </c>
      <c r="H21" s="4" t="s">
        <v>48</v>
      </c>
      <c r="I21" s="8">
        <v>6135</v>
      </c>
      <c r="J21" s="12">
        <v>45266</v>
      </c>
      <c r="K21" s="8">
        <v>6135</v>
      </c>
      <c r="L21" s="12">
        <v>45261</v>
      </c>
      <c r="M21" s="4">
        <v>-5</v>
      </c>
      <c r="N21" s="4">
        <f t="shared" si="0"/>
        <v>25</v>
      </c>
      <c r="O21" s="8">
        <f t="shared" si="1"/>
        <v>-30675</v>
      </c>
      <c r="P21" s="8">
        <f t="shared" si="2"/>
        <v>153375</v>
      </c>
      <c r="Q21" s="4">
        <f t="shared" si="3"/>
        <v>30</v>
      </c>
    </row>
    <row r="22" spans="1:17" x14ac:dyDescent="0.25">
      <c r="A22" s="9" t="s">
        <v>12</v>
      </c>
      <c r="B22" s="9" t="s">
        <v>13</v>
      </c>
      <c r="C22" s="9" t="s">
        <v>27</v>
      </c>
      <c r="D22" s="10">
        <v>397420399</v>
      </c>
      <c r="E22" s="11">
        <v>45240</v>
      </c>
      <c r="F22" s="11">
        <v>45240</v>
      </c>
      <c r="G22" s="9">
        <v>10840729354</v>
      </c>
      <c r="H22" s="4" t="s">
        <v>49</v>
      </c>
      <c r="I22" s="8">
        <v>5490</v>
      </c>
      <c r="J22" s="12">
        <v>45270</v>
      </c>
      <c r="K22" s="8">
        <v>4500</v>
      </c>
      <c r="L22" s="12">
        <v>45247</v>
      </c>
      <c r="M22" s="4">
        <v>-23</v>
      </c>
      <c r="N22" s="4">
        <f t="shared" si="0"/>
        <v>7</v>
      </c>
      <c r="O22" s="8">
        <f t="shared" si="1"/>
        <v>-103500</v>
      </c>
      <c r="P22" s="8">
        <f t="shared" si="2"/>
        <v>31500</v>
      </c>
      <c r="Q22" s="4">
        <f t="shared" si="3"/>
        <v>30</v>
      </c>
    </row>
    <row r="23" spans="1:17" x14ac:dyDescent="0.25">
      <c r="A23" s="9" t="s">
        <v>12</v>
      </c>
      <c r="B23" s="9" t="s">
        <v>13</v>
      </c>
      <c r="C23" s="9" t="s">
        <v>27</v>
      </c>
      <c r="D23" s="10">
        <v>397420399</v>
      </c>
      <c r="E23" s="11">
        <v>45240</v>
      </c>
      <c r="F23" s="11">
        <v>45240</v>
      </c>
      <c r="G23" s="9">
        <v>10840729412</v>
      </c>
      <c r="H23" s="4" t="s">
        <v>50</v>
      </c>
      <c r="I23" s="8">
        <v>218.5</v>
      </c>
      <c r="J23" s="12">
        <v>45270</v>
      </c>
      <c r="K23" s="8">
        <v>218.5</v>
      </c>
      <c r="L23" s="12">
        <v>45252</v>
      </c>
      <c r="M23" s="4">
        <v>-18</v>
      </c>
      <c r="N23" s="4">
        <f t="shared" si="0"/>
        <v>12</v>
      </c>
      <c r="O23" s="8">
        <f t="shared" si="1"/>
        <v>-3933</v>
      </c>
      <c r="P23" s="8">
        <f t="shared" si="2"/>
        <v>2622</v>
      </c>
      <c r="Q23" s="4">
        <f t="shared" si="3"/>
        <v>30</v>
      </c>
    </row>
    <row r="24" spans="1:17" x14ac:dyDescent="0.25">
      <c r="A24" s="9" t="s">
        <v>12</v>
      </c>
      <c r="B24" s="9" t="s">
        <v>13</v>
      </c>
      <c r="C24" s="9" t="s">
        <v>27</v>
      </c>
      <c r="D24" s="10">
        <v>397420399</v>
      </c>
      <c r="E24" s="11">
        <v>45240</v>
      </c>
      <c r="F24" s="11">
        <v>45240</v>
      </c>
      <c r="G24" s="9">
        <v>10840729442</v>
      </c>
      <c r="H24" s="4" t="s">
        <v>51</v>
      </c>
      <c r="I24" s="8">
        <v>711.66</v>
      </c>
      <c r="J24" s="12">
        <v>45270</v>
      </c>
      <c r="K24" s="8">
        <v>583.33000000000004</v>
      </c>
      <c r="L24" s="12">
        <v>45247</v>
      </c>
      <c r="M24" s="4">
        <v>-23</v>
      </c>
      <c r="N24" s="4">
        <f t="shared" si="0"/>
        <v>7</v>
      </c>
      <c r="O24" s="8">
        <f t="shared" si="1"/>
        <v>-13416.59</v>
      </c>
      <c r="P24" s="8">
        <f t="shared" si="2"/>
        <v>4083.3100000000004</v>
      </c>
      <c r="Q24" s="4">
        <f t="shared" si="3"/>
        <v>30</v>
      </c>
    </row>
    <row r="25" spans="1:17" x14ac:dyDescent="0.25">
      <c r="A25" s="9" t="s">
        <v>12</v>
      </c>
      <c r="B25" s="9" t="s">
        <v>13</v>
      </c>
      <c r="C25" s="9" t="s">
        <v>27</v>
      </c>
      <c r="D25" s="10">
        <v>397420399</v>
      </c>
      <c r="E25" s="11">
        <v>45240</v>
      </c>
      <c r="F25" s="11">
        <v>45240</v>
      </c>
      <c r="G25" s="9">
        <v>10840729463</v>
      </c>
      <c r="H25" s="4" t="s">
        <v>52</v>
      </c>
      <c r="I25" s="8">
        <v>5490</v>
      </c>
      <c r="J25" s="12">
        <v>45270</v>
      </c>
      <c r="K25" s="8">
        <v>4500</v>
      </c>
      <c r="L25" s="12">
        <v>45247</v>
      </c>
      <c r="M25" s="4">
        <v>-23</v>
      </c>
      <c r="N25" s="4">
        <f t="shared" si="0"/>
        <v>7</v>
      </c>
      <c r="O25" s="8">
        <f t="shared" si="1"/>
        <v>-103500</v>
      </c>
      <c r="P25" s="8">
        <f t="shared" si="2"/>
        <v>31500</v>
      </c>
      <c r="Q25" s="4">
        <f t="shared" si="3"/>
        <v>30</v>
      </c>
    </row>
    <row r="26" spans="1:17" x14ac:dyDescent="0.25">
      <c r="A26" s="9" t="s">
        <v>12</v>
      </c>
      <c r="B26" s="9" t="s">
        <v>13</v>
      </c>
      <c r="C26" s="9" t="s">
        <v>27</v>
      </c>
      <c r="D26" s="10">
        <v>397420399</v>
      </c>
      <c r="E26" s="11">
        <v>45240</v>
      </c>
      <c r="F26" s="11">
        <v>45240</v>
      </c>
      <c r="G26" s="9">
        <v>10840729487</v>
      </c>
      <c r="H26" s="4" t="s">
        <v>53</v>
      </c>
      <c r="I26" s="8">
        <v>5490</v>
      </c>
      <c r="J26" s="12">
        <v>45270</v>
      </c>
      <c r="K26" s="8">
        <v>4500</v>
      </c>
      <c r="L26" s="12">
        <v>45247</v>
      </c>
      <c r="M26" s="4">
        <v>-23</v>
      </c>
      <c r="N26" s="4">
        <f t="shared" si="0"/>
        <v>7</v>
      </c>
      <c r="O26" s="8">
        <f t="shared" si="1"/>
        <v>-103500</v>
      </c>
      <c r="P26" s="8">
        <f t="shared" si="2"/>
        <v>31500</v>
      </c>
      <c r="Q26" s="4">
        <f t="shared" si="3"/>
        <v>30</v>
      </c>
    </row>
    <row r="27" spans="1:17" x14ac:dyDescent="0.25">
      <c r="A27" s="9" t="s">
        <v>12</v>
      </c>
      <c r="B27" s="9" t="s">
        <v>13</v>
      </c>
      <c r="C27" s="9" t="s">
        <v>54</v>
      </c>
      <c r="D27" s="10">
        <v>1914500499</v>
      </c>
      <c r="E27" s="11">
        <v>45240</v>
      </c>
      <c r="F27" s="11">
        <v>45240</v>
      </c>
      <c r="G27" s="9">
        <v>10842510883</v>
      </c>
      <c r="H27" s="4" t="s">
        <v>55</v>
      </c>
      <c r="I27" s="8">
        <v>366</v>
      </c>
      <c r="J27" s="12">
        <v>45300</v>
      </c>
      <c r="K27" s="8">
        <v>300</v>
      </c>
      <c r="L27" s="12">
        <v>45257</v>
      </c>
      <c r="M27" s="4">
        <v>-43</v>
      </c>
      <c r="N27" s="4">
        <f t="shared" si="0"/>
        <v>17</v>
      </c>
      <c r="O27" s="8">
        <f t="shared" si="1"/>
        <v>-12900</v>
      </c>
      <c r="P27" s="8">
        <f t="shared" si="2"/>
        <v>5100</v>
      </c>
      <c r="Q27" s="4">
        <f t="shared" si="3"/>
        <v>60</v>
      </c>
    </row>
    <row r="28" spans="1:17" x14ac:dyDescent="0.25">
      <c r="A28" s="9" t="s">
        <v>12</v>
      </c>
      <c r="B28" s="9" t="s">
        <v>13</v>
      </c>
      <c r="C28" s="9" t="s">
        <v>56</v>
      </c>
      <c r="D28" s="10">
        <v>1168310496</v>
      </c>
      <c r="E28" s="11">
        <v>45251</v>
      </c>
      <c r="F28" s="11">
        <v>45251</v>
      </c>
      <c r="G28" s="9">
        <v>10918282649</v>
      </c>
      <c r="H28" s="4" t="s">
        <v>57</v>
      </c>
      <c r="I28" s="8">
        <v>501.6</v>
      </c>
      <c r="J28" s="12">
        <v>45281</v>
      </c>
      <c r="K28" s="8">
        <v>456</v>
      </c>
      <c r="L28" s="12">
        <v>45257</v>
      </c>
      <c r="M28" s="4">
        <v>-24</v>
      </c>
      <c r="N28" s="4">
        <f t="shared" si="0"/>
        <v>6</v>
      </c>
      <c r="O28" s="8">
        <f t="shared" si="1"/>
        <v>-10944</v>
      </c>
      <c r="P28" s="8">
        <f t="shared" si="2"/>
        <v>2736</v>
      </c>
      <c r="Q28" s="4">
        <f t="shared" si="3"/>
        <v>30</v>
      </c>
    </row>
    <row r="29" spans="1:17" x14ac:dyDescent="0.25">
      <c r="A29" s="9" t="s">
        <v>12</v>
      </c>
      <c r="B29" s="9" t="s">
        <v>13</v>
      </c>
      <c r="C29" s="9" t="s">
        <v>18</v>
      </c>
      <c r="D29" s="10" t="s">
        <v>19</v>
      </c>
      <c r="E29" s="11">
        <v>45252</v>
      </c>
      <c r="F29" s="11">
        <v>45252</v>
      </c>
      <c r="G29" s="9">
        <v>10927291275</v>
      </c>
      <c r="H29" s="4">
        <v>123</v>
      </c>
      <c r="I29" s="8">
        <v>2971.92</v>
      </c>
      <c r="J29" s="12">
        <v>45282</v>
      </c>
      <c r="K29" s="8">
        <v>2436</v>
      </c>
      <c r="L29" s="12">
        <v>45257</v>
      </c>
      <c r="M29" s="4">
        <v>-25</v>
      </c>
      <c r="N29" s="4">
        <f t="shared" si="0"/>
        <v>5</v>
      </c>
      <c r="O29" s="8">
        <f t="shared" si="1"/>
        <v>-60900</v>
      </c>
      <c r="P29" s="8">
        <f t="shared" si="2"/>
        <v>12180</v>
      </c>
      <c r="Q29" s="4">
        <f t="shared" si="3"/>
        <v>30</v>
      </c>
    </row>
    <row r="30" spans="1:17" x14ac:dyDescent="0.25">
      <c r="A30" s="9" t="s">
        <v>12</v>
      </c>
      <c r="B30" s="9" t="s">
        <v>13</v>
      </c>
      <c r="C30" s="9" t="s">
        <v>58</v>
      </c>
      <c r="D30" s="10">
        <v>1327750491</v>
      </c>
      <c r="E30" s="11">
        <v>45253</v>
      </c>
      <c r="F30" s="11">
        <v>45253</v>
      </c>
      <c r="G30" s="9">
        <v>10930177081</v>
      </c>
      <c r="H30" s="4" t="s">
        <v>59</v>
      </c>
      <c r="I30" s="8">
        <v>7160</v>
      </c>
      <c r="J30" s="12">
        <v>45283</v>
      </c>
      <c r="K30" s="8">
        <v>5868.85</v>
      </c>
      <c r="L30" s="12">
        <v>45265</v>
      </c>
      <c r="M30" s="4">
        <v>-18</v>
      </c>
      <c r="N30" s="4">
        <f t="shared" si="0"/>
        <v>12</v>
      </c>
      <c r="O30" s="8">
        <f t="shared" si="1"/>
        <v>-105639.3</v>
      </c>
      <c r="P30" s="8">
        <f t="shared" si="2"/>
        <v>70426.200000000012</v>
      </c>
      <c r="Q30" s="4">
        <f t="shared" si="3"/>
        <v>30</v>
      </c>
    </row>
    <row r="31" spans="1:17" x14ac:dyDescent="0.25">
      <c r="A31" s="9" t="s">
        <v>12</v>
      </c>
      <c r="B31" s="9" t="s">
        <v>13</v>
      </c>
      <c r="C31" s="9" t="s">
        <v>60</v>
      </c>
      <c r="D31" s="10" t="s">
        <v>61</v>
      </c>
      <c r="E31" s="11">
        <v>45253</v>
      </c>
      <c r="F31" s="11">
        <v>45253</v>
      </c>
      <c r="G31" s="9">
        <v>10933724507</v>
      </c>
      <c r="H31" s="4" t="s">
        <v>62</v>
      </c>
      <c r="I31" s="8">
        <v>24156</v>
      </c>
      <c r="J31" s="12">
        <v>45283</v>
      </c>
      <c r="K31" s="8">
        <v>21960</v>
      </c>
      <c r="L31" s="12">
        <v>45265</v>
      </c>
      <c r="M31" s="4">
        <v>-18</v>
      </c>
      <c r="N31" s="4">
        <f t="shared" si="0"/>
        <v>12</v>
      </c>
      <c r="O31" s="8">
        <f t="shared" si="1"/>
        <v>-395280</v>
      </c>
      <c r="P31" s="8">
        <f t="shared" si="2"/>
        <v>263520</v>
      </c>
      <c r="Q31" s="4">
        <f t="shared" si="3"/>
        <v>30</v>
      </c>
    </row>
    <row r="32" spans="1:17" x14ac:dyDescent="0.25">
      <c r="A32" s="9" t="s">
        <v>12</v>
      </c>
      <c r="B32" s="9" t="s">
        <v>13</v>
      </c>
      <c r="C32" s="9" t="s">
        <v>63</v>
      </c>
      <c r="D32" s="10">
        <v>2194050486</v>
      </c>
      <c r="E32" s="11">
        <v>45260</v>
      </c>
      <c r="F32" s="11">
        <v>45260</v>
      </c>
      <c r="G32" s="9">
        <v>10974921186</v>
      </c>
      <c r="H32" s="4" t="s">
        <v>64</v>
      </c>
      <c r="I32" s="8">
        <v>10512.7</v>
      </c>
      <c r="J32" s="12">
        <v>45290</v>
      </c>
      <c r="K32" s="8">
        <v>9557</v>
      </c>
      <c r="L32" s="12">
        <v>45265</v>
      </c>
      <c r="M32" s="4">
        <v>-25</v>
      </c>
      <c r="N32" s="4">
        <f t="shared" si="0"/>
        <v>5</v>
      </c>
      <c r="O32" s="8">
        <f t="shared" si="1"/>
        <v>-238925</v>
      </c>
      <c r="P32" s="8">
        <f t="shared" si="2"/>
        <v>47785</v>
      </c>
      <c r="Q32" s="4">
        <f t="shared" si="3"/>
        <v>30</v>
      </c>
    </row>
    <row r="33" spans="1:17" x14ac:dyDescent="0.25">
      <c r="A33" s="9" t="s">
        <v>12</v>
      </c>
      <c r="B33" s="9" t="s">
        <v>13</v>
      </c>
      <c r="C33" s="9" t="s">
        <v>65</v>
      </c>
      <c r="D33" s="10">
        <v>1292670500</v>
      </c>
      <c r="E33" s="11">
        <v>45261</v>
      </c>
      <c r="F33" s="11">
        <v>45261</v>
      </c>
      <c r="G33" s="9">
        <v>10986198186</v>
      </c>
      <c r="H33" s="4" t="s">
        <v>66</v>
      </c>
      <c r="I33" s="8">
        <v>5999.98</v>
      </c>
      <c r="J33" s="12">
        <v>45291</v>
      </c>
      <c r="K33" s="8">
        <v>5999.98</v>
      </c>
      <c r="L33" s="12">
        <v>45267</v>
      </c>
      <c r="M33" s="4">
        <v>-24</v>
      </c>
      <c r="N33" s="4">
        <f t="shared" si="0"/>
        <v>6</v>
      </c>
      <c r="O33" s="8">
        <f t="shared" si="1"/>
        <v>-143999.51999999999</v>
      </c>
      <c r="P33" s="8">
        <f t="shared" si="2"/>
        <v>35999.879999999997</v>
      </c>
      <c r="Q33" s="4">
        <f t="shared" si="3"/>
        <v>30</v>
      </c>
    </row>
    <row r="34" spans="1:17" x14ac:dyDescent="0.25">
      <c r="A34" s="9" t="s">
        <v>12</v>
      </c>
      <c r="B34" s="9" t="s">
        <v>13</v>
      </c>
      <c r="C34" s="9" t="s">
        <v>67</v>
      </c>
      <c r="D34" s="10" t="s">
        <v>68</v>
      </c>
      <c r="E34" s="11">
        <v>45265</v>
      </c>
      <c r="F34" s="11">
        <v>45265</v>
      </c>
      <c r="G34" s="9">
        <v>11004706860</v>
      </c>
      <c r="H34" s="4">
        <v>891</v>
      </c>
      <c r="I34" s="8">
        <v>4395</v>
      </c>
      <c r="J34" s="12">
        <v>45324</v>
      </c>
      <c r="K34" s="8">
        <v>4395</v>
      </c>
      <c r="L34" s="12">
        <v>45267</v>
      </c>
      <c r="M34" s="4">
        <v>-57</v>
      </c>
      <c r="N34" s="4">
        <f t="shared" si="0"/>
        <v>2</v>
      </c>
      <c r="O34" s="8">
        <f t="shared" si="1"/>
        <v>-250515</v>
      </c>
      <c r="P34" s="8">
        <f t="shared" si="2"/>
        <v>8790</v>
      </c>
      <c r="Q34" s="4">
        <f t="shared" si="3"/>
        <v>59</v>
      </c>
    </row>
    <row r="35" spans="1:17" x14ac:dyDescent="0.25">
      <c r="A35" s="9" t="s">
        <v>12</v>
      </c>
      <c r="B35" s="9" t="s">
        <v>13</v>
      </c>
      <c r="C35" s="9" t="s">
        <v>69</v>
      </c>
      <c r="D35" s="10">
        <v>92082880490</v>
      </c>
      <c r="E35" s="11">
        <v>45265</v>
      </c>
      <c r="F35" s="11">
        <v>45265</v>
      </c>
      <c r="G35" s="9">
        <v>11009147671</v>
      </c>
      <c r="H35" s="13">
        <v>45341</v>
      </c>
      <c r="I35" s="8">
        <v>7320</v>
      </c>
      <c r="J35" s="12">
        <v>45325</v>
      </c>
      <c r="K35" s="8">
        <v>6000</v>
      </c>
      <c r="L35" s="12">
        <v>45271</v>
      </c>
      <c r="M35" s="4">
        <v>-54</v>
      </c>
      <c r="N35" s="4">
        <f t="shared" si="0"/>
        <v>6</v>
      </c>
      <c r="O35" s="8">
        <f t="shared" si="1"/>
        <v>-324000</v>
      </c>
      <c r="P35" s="8">
        <f t="shared" si="2"/>
        <v>36000</v>
      </c>
      <c r="Q35" s="4">
        <f t="shared" si="3"/>
        <v>60</v>
      </c>
    </row>
    <row r="36" spans="1:17" x14ac:dyDescent="0.25">
      <c r="A36" s="9" t="s">
        <v>12</v>
      </c>
      <c r="B36" s="9" t="s">
        <v>13</v>
      </c>
      <c r="C36" s="9" t="s">
        <v>24</v>
      </c>
      <c r="D36" s="10">
        <v>937170496</v>
      </c>
      <c r="E36" s="11">
        <v>45267</v>
      </c>
      <c r="F36" s="11">
        <v>45267</v>
      </c>
      <c r="G36" s="9">
        <v>11032002341</v>
      </c>
      <c r="H36" s="4" t="s">
        <v>70</v>
      </c>
      <c r="I36" s="8">
        <v>7320</v>
      </c>
      <c r="J36" s="12">
        <v>45327</v>
      </c>
      <c r="K36" s="8">
        <v>6000</v>
      </c>
      <c r="L36" s="12">
        <v>45272</v>
      </c>
      <c r="M36" s="4">
        <v>-55</v>
      </c>
      <c r="N36" s="4">
        <f t="shared" si="0"/>
        <v>5</v>
      </c>
      <c r="O36" s="8">
        <f t="shared" si="1"/>
        <v>-330000</v>
      </c>
      <c r="P36" s="8">
        <f t="shared" si="2"/>
        <v>30000</v>
      </c>
      <c r="Q36" s="4">
        <f t="shared" si="3"/>
        <v>60</v>
      </c>
    </row>
    <row r="37" spans="1:17" x14ac:dyDescent="0.25">
      <c r="A37" s="9" t="s">
        <v>12</v>
      </c>
      <c r="B37" s="9" t="s">
        <v>13</v>
      </c>
      <c r="C37" s="9" t="s">
        <v>71</v>
      </c>
      <c r="D37" s="10" t="s">
        <v>72</v>
      </c>
      <c r="E37" s="11">
        <v>45271</v>
      </c>
      <c r="F37" s="11">
        <v>45271</v>
      </c>
      <c r="G37" s="9">
        <v>11060368631</v>
      </c>
      <c r="H37" s="4" t="s">
        <v>73</v>
      </c>
      <c r="I37" s="8">
        <v>5232</v>
      </c>
      <c r="J37" s="12">
        <v>45301</v>
      </c>
      <c r="K37" s="8">
        <v>5230</v>
      </c>
      <c r="L37" s="12">
        <v>45273</v>
      </c>
      <c r="M37" s="4">
        <v>-28</v>
      </c>
      <c r="N37" s="4">
        <f t="shared" si="0"/>
        <v>2</v>
      </c>
      <c r="O37" s="8">
        <f t="shared" si="1"/>
        <v>-146440</v>
      </c>
      <c r="P37" s="8">
        <f t="shared" si="2"/>
        <v>10460</v>
      </c>
      <c r="Q37" s="4">
        <f t="shared" si="3"/>
        <v>30</v>
      </c>
    </row>
    <row r="38" spans="1:17" x14ac:dyDescent="0.25">
      <c r="A38" s="9" t="s">
        <v>12</v>
      </c>
      <c r="B38" s="9" t="s">
        <v>13</v>
      </c>
      <c r="C38" s="9" t="s">
        <v>74</v>
      </c>
      <c r="D38" s="10" t="s">
        <v>75</v>
      </c>
      <c r="E38" s="11">
        <v>45273</v>
      </c>
      <c r="F38" s="11">
        <v>45273</v>
      </c>
      <c r="G38" s="9">
        <v>11078714801</v>
      </c>
      <c r="H38" s="4" t="s">
        <v>76</v>
      </c>
      <c r="I38" s="8">
        <v>1819.02</v>
      </c>
      <c r="J38" s="12">
        <v>45322</v>
      </c>
      <c r="K38" s="8">
        <v>1491</v>
      </c>
      <c r="L38" s="12">
        <v>45273</v>
      </c>
      <c r="M38" s="4">
        <v>-49</v>
      </c>
      <c r="N38" s="4">
        <f t="shared" si="0"/>
        <v>0</v>
      </c>
      <c r="O38" s="8">
        <f t="shared" si="1"/>
        <v>-73059</v>
      </c>
      <c r="P38" s="8">
        <f t="shared" si="2"/>
        <v>0</v>
      </c>
      <c r="Q38" s="4">
        <f t="shared" si="3"/>
        <v>49</v>
      </c>
    </row>
    <row r="39" spans="1:17" x14ac:dyDescent="0.25">
      <c r="A39" s="9" t="s">
        <v>12</v>
      </c>
      <c r="B39" s="9" t="s">
        <v>13</v>
      </c>
      <c r="C39" s="9" t="s">
        <v>77</v>
      </c>
      <c r="D39" s="10">
        <v>1046660112</v>
      </c>
      <c r="E39" s="11">
        <v>45273</v>
      </c>
      <c r="F39" s="11">
        <v>45273</v>
      </c>
      <c r="G39" s="9">
        <v>11079462854</v>
      </c>
      <c r="H39" s="4" t="s">
        <v>78</v>
      </c>
      <c r="I39" s="8">
        <v>1490</v>
      </c>
      <c r="J39" s="12">
        <v>45303</v>
      </c>
      <c r="K39" s="8">
        <v>1490</v>
      </c>
      <c r="L39" s="12">
        <v>45275</v>
      </c>
      <c r="M39" s="4">
        <v>-28</v>
      </c>
      <c r="N39" s="4">
        <f t="shared" si="0"/>
        <v>2</v>
      </c>
      <c r="O39" s="8">
        <f t="shared" si="1"/>
        <v>-41720</v>
      </c>
      <c r="P39" s="8">
        <f t="shared" si="2"/>
        <v>2980</v>
      </c>
      <c r="Q39" s="4">
        <f t="shared" si="3"/>
        <v>30</v>
      </c>
    </row>
    <row r="40" spans="1:17" x14ac:dyDescent="0.25">
      <c r="A40" s="9" t="s">
        <v>12</v>
      </c>
      <c r="B40" s="9" t="s">
        <v>79</v>
      </c>
      <c r="C40" s="9" t="s">
        <v>80</v>
      </c>
      <c r="D40" s="10">
        <v>1627030503</v>
      </c>
      <c r="E40" s="11">
        <v>45188</v>
      </c>
      <c r="F40" s="11">
        <v>45188</v>
      </c>
      <c r="G40" s="9">
        <v>10483449328</v>
      </c>
      <c r="H40" s="4" t="s">
        <v>81</v>
      </c>
      <c r="I40" s="8">
        <v>337066.15</v>
      </c>
      <c r="J40" s="12">
        <v>45248</v>
      </c>
      <c r="K40" s="8">
        <v>276283.73</v>
      </c>
      <c r="L40" s="12">
        <v>45204</v>
      </c>
      <c r="M40" s="4">
        <v>-44</v>
      </c>
      <c r="N40" s="4">
        <f t="shared" si="0"/>
        <v>16</v>
      </c>
      <c r="O40" s="8">
        <f t="shared" si="1"/>
        <v>-12156484.119999999</v>
      </c>
      <c r="P40" s="8">
        <f t="shared" si="2"/>
        <v>4420539.68</v>
      </c>
      <c r="Q40" s="4">
        <f t="shared" si="3"/>
        <v>60</v>
      </c>
    </row>
    <row r="41" spans="1:17" x14ac:dyDescent="0.25">
      <c r="A41" s="9" t="s">
        <v>12</v>
      </c>
      <c r="B41" s="9" t="s">
        <v>79</v>
      </c>
      <c r="C41" s="9" t="s">
        <v>82</v>
      </c>
      <c r="D41" s="10" t="s">
        <v>83</v>
      </c>
      <c r="E41" s="11">
        <v>45195</v>
      </c>
      <c r="F41" s="11">
        <v>45195</v>
      </c>
      <c r="G41" s="9">
        <v>10525082609</v>
      </c>
      <c r="H41" s="4" t="s">
        <v>84</v>
      </c>
      <c r="I41" s="8">
        <v>11185.12</v>
      </c>
      <c r="J41" s="12">
        <v>45255</v>
      </c>
      <c r="K41" s="8">
        <v>11185.12</v>
      </c>
      <c r="L41" s="12">
        <v>45209</v>
      </c>
      <c r="M41" s="4">
        <v>-46</v>
      </c>
      <c r="N41" s="4">
        <f t="shared" si="0"/>
        <v>14</v>
      </c>
      <c r="O41" s="8">
        <f t="shared" si="1"/>
        <v>-514515.52</v>
      </c>
      <c r="P41" s="8">
        <f t="shared" si="2"/>
        <v>156591.68000000002</v>
      </c>
      <c r="Q41" s="4">
        <f t="shared" si="3"/>
        <v>60</v>
      </c>
    </row>
    <row r="42" spans="1:17" x14ac:dyDescent="0.25">
      <c r="A42" s="9" t="s">
        <v>12</v>
      </c>
      <c r="B42" s="9" t="s">
        <v>79</v>
      </c>
      <c r="C42" s="9" t="s">
        <v>85</v>
      </c>
      <c r="D42" s="10">
        <v>3002960643</v>
      </c>
      <c r="E42" s="11">
        <v>45217</v>
      </c>
      <c r="F42" s="11">
        <v>45217</v>
      </c>
      <c r="G42" s="9">
        <v>10682507639</v>
      </c>
      <c r="H42" s="4" t="s">
        <v>86</v>
      </c>
      <c r="I42" s="8">
        <v>35040.44</v>
      </c>
      <c r="J42" s="12">
        <v>45247</v>
      </c>
      <c r="K42" s="8">
        <v>28721.67</v>
      </c>
      <c r="L42" s="12">
        <v>45230</v>
      </c>
      <c r="M42" s="4">
        <v>-17</v>
      </c>
      <c r="N42" s="4">
        <f t="shared" si="0"/>
        <v>13</v>
      </c>
      <c r="O42" s="8">
        <f t="shared" si="1"/>
        <v>-488268.38999999996</v>
      </c>
      <c r="P42" s="8">
        <f t="shared" si="2"/>
        <v>373381.70999999996</v>
      </c>
      <c r="Q42" s="4">
        <f t="shared" si="3"/>
        <v>30</v>
      </c>
    </row>
    <row r="43" spans="1:17" x14ac:dyDescent="0.25">
      <c r="A43" s="9" t="s">
        <v>12</v>
      </c>
      <c r="B43" s="9" t="s">
        <v>79</v>
      </c>
      <c r="C43" s="9" t="s">
        <v>85</v>
      </c>
      <c r="D43" s="10">
        <v>3002960643</v>
      </c>
      <c r="E43" s="11">
        <v>45220</v>
      </c>
      <c r="F43" s="11">
        <v>45220</v>
      </c>
      <c r="G43" s="9">
        <v>10682849055</v>
      </c>
      <c r="H43" s="4" t="s">
        <v>87</v>
      </c>
      <c r="I43" s="8">
        <v>17041.810000000001</v>
      </c>
      <c r="J43" s="12">
        <v>45250</v>
      </c>
      <c r="K43" s="8">
        <v>13968.7</v>
      </c>
      <c r="L43" s="12">
        <v>45230</v>
      </c>
      <c r="M43" s="4">
        <v>-20</v>
      </c>
      <c r="N43" s="4">
        <f t="shared" si="0"/>
        <v>10</v>
      </c>
      <c r="O43" s="8">
        <f t="shared" si="1"/>
        <v>-279374</v>
      </c>
      <c r="P43" s="8">
        <f t="shared" si="2"/>
        <v>139687</v>
      </c>
      <c r="Q43" s="4">
        <f t="shared" si="3"/>
        <v>30</v>
      </c>
    </row>
    <row r="44" spans="1:17" x14ac:dyDescent="0.25">
      <c r="A44" s="9" t="s">
        <v>12</v>
      </c>
      <c r="B44" s="9" t="s">
        <v>79</v>
      </c>
      <c r="C44" s="9" t="s">
        <v>85</v>
      </c>
      <c r="D44" s="10">
        <v>3002960643</v>
      </c>
      <c r="E44" s="11">
        <v>45221</v>
      </c>
      <c r="F44" s="11">
        <v>45221</v>
      </c>
      <c r="G44" s="9">
        <v>10710885139</v>
      </c>
      <c r="H44" s="4" t="s">
        <v>88</v>
      </c>
      <c r="I44" s="8">
        <v>26922.9</v>
      </c>
      <c r="J44" s="12">
        <v>45251</v>
      </c>
      <c r="K44" s="8">
        <v>22067.95</v>
      </c>
      <c r="L44" s="12">
        <v>45237</v>
      </c>
      <c r="M44" s="4">
        <v>-14</v>
      </c>
      <c r="N44" s="4">
        <f t="shared" si="0"/>
        <v>16</v>
      </c>
      <c r="O44" s="8">
        <f t="shared" si="1"/>
        <v>-308951.3</v>
      </c>
      <c r="P44" s="8">
        <f t="shared" si="2"/>
        <v>353087.2</v>
      </c>
      <c r="Q44" s="4">
        <f t="shared" si="3"/>
        <v>30</v>
      </c>
    </row>
    <row r="45" spans="1:17" x14ac:dyDescent="0.25">
      <c r="A45" s="9" t="s">
        <v>12</v>
      </c>
      <c r="B45" s="9" t="s">
        <v>79</v>
      </c>
      <c r="C45" s="9" t="s">
        <v>82</v>
      </c>
      <c r="D45" s="10" t="s">
        <v>83</v>
      </c>
      <c r="E45" s="11">
        <v>45231</v>
      </c>
      <c r="F45" s="11">
        <v>45231</v>
      </c>
      <c r="G45" s="9">
        <v>10772817563</v>
      </c>
      <c r="H45" s="4" t="s">
        <v>89</v>
      </c>
      <c r="I45" s="8">
        <v>250.59</v>
      </c>
      <c r="J45" s="12">
        <v>45291</v>
      </c>
      <c r="K45" s="8">
        <v>250.59</v>
      </c>
      <c r="L45" s="12">
        <v>45243</v>
      </c>
      <c r="M45" s="4">
        <v>-48</v>
      </c>
      <c r="N45" s="4">
        <f t="shared" si="0"/>
        <v>12</v>
      </c>
      <c r="O45" s="8">
        <f t="shared" si="1"/>
        <v>-12028.32</v>
      </c>
      <c r="P45" s="8">
        <f t="shared" si="2"/>
        <v>3007.08</v>
      </c>
      <c r="Q45" s="4">
        <f t="shared" si="3"/>
        <v>60</v>
      </c>
    </row>
    <row r="46" spans="1:17" x14ac:dyDescent="0.25">
      <c r="A46" s="9" t="s">
        <v>12</v>
      </c>
      <c r="B46" s="9" t="s">
        <v>79</v>
      </c>
      <c r="C46" s="9" t="s">
        <v>90</v>
      </c>
      <c r="D46" s="10">
        <v>1149980508</v>
      </c>
      <c r="E46" s="11">
        <v>45232</v>
      </c>
      <c r="F46" s="11">
        <v>45232</v>
      </c>
      <c r="G46" s="9">
        <v>10781148209</v>
      </c>
      <c r="H46" s="4" t="s">
        <v>15</v>
      </c>
      <c r="I46" s="8">
        <v>44836.44</v>
      </c>
      <c r="J46" s="12">
        <v>45292</v>
      </c>
      <c r="K46" s="8">
        <v>36751.18</v>
      </c>
      <c r="L46" s="12">
        <v>45240</v>
      </c>
      <c r="M46" s="4">
        <v>-52</v>
      </c>
      <c r="N46" s="4">
        <f t="shared" si="0"/>
        <v>8</v>
      </c>
      <c r="O46" s="8">
        <f t="shared" si="1"/>
        <v>-1911061.36</v>
      </c>
      <c r="P46" s="8">
        <f t="shared" si="2"/>
        <v>294009.44</v>
      </c>
      <c r="Q46" s="4">
        <f t="shared" si="3"/>
        <v>60</v>
      </c>
    </row>
    <row r="47" spans="1:17" x14ac:dyDescent="0.25">
      <c r="A47" s="9" t="s">
        <v>12</v>
      </c>
      <c r="B47" s="9" t="s">
        <v>79</v>
      </c>
      <c r="C47" s="9" t="s">
        <v>91</v>
      </c>
      <c r="D47" s="10">
        <v>3391310483</v>
      </c>
      <c r="E47" s="11">
        <v>45265</v>
      </c>
      <c r="F47" s="11">
        <v>45265</v>
      </c>
      <c r="G47" s="9">
        <v>11010905458</v>
      </c>
      <c r="H47" s="4" t="s">
        <v>92</v>
      </c>
      <c r="I47" s="8">
        <v>260622.65</v>
      </c>
      <c r="J47" s="12">
        <v>45295</v>
      </c>
      <c r="K47" s="8">
        <v>213625.12</v>
      </c>
      <c r="L47" s="12">
        <v>45274</v>
      </c>
      <c r="M47" s="4">
        <v>-21</v>
      </c>
      <c r="N47" s="4">
        <f t="shared" si="0"/>
        <v>9</v>
      </c>
      <c r="O47" s="8">
        <f t="shared" si="1"/>
        <v>-4486127.5199999996</v>
      </c>
      <c r="P47" s="8">
        <f t="shared" si="2"/>
        <v>1922626.08</v>
      </c>
      <c r="Q47" s="4">
        <f t="shared" si="3"/>
        <v>30</v>
      </c>
    </row>
    <row r="48" spans="1:17" x14ac:dyDescent="0.25">
      <c r="A48" s="9" t="s">
        <v>12</v>
      </c>
      <c r="B48" s="9" t="s">
        <v>79</v>
      </c>
      <c r="C48" s="9" t="s">
        <v>93</v>
      </c>
      <c r="D48" s="10">
        <v>7147070630</v>
      </c>
      <c r="E48" s="11">
        <v>45265</v>
      </c>
      <c r="F48" s="11">
        <v>45265</v>
      </c>
      <c r="G48" s="9">
        <v>11013293336</v>
      </c>
      <c r="H48" s="4">
        <v>83</v>
      </c>
      <c r="I48" s="8">
        <v>151454.13</v>
      </c>
      <c r="J48" s="12">
        <v>45325</v>
      </c>
      <c r="K48" s="8">
        <v>124142.73</v>
      </c>
      <c r="L48" s="12">
        <v>45273</v>
      </c>
      <c r="M48" s="4">
        <v>-52</v>
      </c>
      <c r="N48" s="4">
        <f t="shared" si="0"/>
        <v>8</v>
      </c>
      <c r="O48" s="8">
        <f t="shared" si="1"/>
        <v>-6455421.96</v>
      </c>
      <c r="P48" s="8">
        <f t="shared" si="2"/>
        <v>993141.84</v>
      </c>
      <c r="Q48" s="4">
        <f t="shared" si="3"/>
        <v>60</v>
      </c>
    </row>
    <row r="49" spans="1:17" x14ac:dyDescent="0.25">
      <c r="A49" s="9" t="s">
        <v>12</v>
      </c>
      <c r="B49" s="9" t="s">
        <v>79</v>
      </c>
      <c r="C49" s="9" t="s">
        <v>94</v>
      </c>
      <c r="D49" s="10">
        <v>2723650541</v>
      </c>
      <c r="E49" s="11">
        <v>45267</v>
      </c>
      <c r="F49" s="11">
        <v>45267</v>
      </c>
      <c r="G49" s="9">
        <v>11029997944</v>
      </c>
      <c r="H49" s="4">
        <v>103</v>
      </c>
      <c r="I49" s="8">
        <v>143959.4</v>
      </c>
      <c r="J49" s="12">
        <v>45327</v>
      </c>
      <c r="K49" s="8">
        <v>117999.51</v>
      </c>
      <c r="L49" s="12">
        <v>45274</v>
      </c>
      <c r="M49" s="4">
        <v>-53</v>
      </c>
      <c r="N49" s="4">
        <f t="shared" si="0"/>
        <v>7</v>
      </c>
      <c r="O49" s="8">
        <f t="shared" si="1"/>
        <v>-6253974.0299999993</v>
      </c>
      <c r="P49" s="8">
        <f t="shared" si="2"/>
        <v>825996.57</v>
      </c>
      <c r="Q49" s="4">
        <f t="shared" si="3"/>
        <v>60</v>
      </c>
    </row>
    <row r="50" spans="1:17" x14ac:dyDescent="0.25">
      <c r="A50" s="9" t="s">
        <v>12</v>
      </c>
      <c r="B50" s="9" t="s">
        <v>79</v>
      </c>
      <c r="C50" s="9" t="s">
        <v>95</v>
      </c>
      <c r="D50" s="10" t="s">
        <v>96</v>
      </c>
      <c r="E50" s="11">
        <v>45273</v>
      </c>
      <c r="F50" s="11">
        <v>45273</v>
      </c>
      <c r="G50" s="9">
        <v>11079755149</v>
      </c>
      <c r="H50" s="4" t="s">
        <v>97</v>
      </c>
      <c r="I50" s="8">
        <v>9362</v>
      </c>
      <c r="J50" s="12">
        <v>45333</v>
      </c>
      <c r="K50" s="8">
        <v>9362</v>
      </c>
      <c r="L50" s="12">
        <v>45274</v>
      </c>
      <c r="M50" s="4">
        <v>-59</v>
      </c>
      <c r="N50" s="4">
        <f t="shared" si="0"/>
        <v>1</v>
      </c>
      <c r="O50" s="8">
        <f t="shared" si="1"/>
        <v>-552358</v>
      </c>
      <c r="P50" s="8">
        <f t="shared" si="2"/>
        <v>9362</v>
      </c>
      <c r="Q50" s="4">
        <f t="shared" si="3"/>
        <v>60</v>
      </c>
    </row>
    <row r="51" spans="1:17" x14ac:dyDescent="0.25">
      <c r="A51" s="9" t="s">
        <v>12</v>
      </c>
      <c r="B51" s="9" t="s">
        <v>274</v>
      </c>
      <c r="C51" s="9" t="s">
        <v>99</v>
      </c>
      <c r="D51" s="10">
        <v>126690502</v>
      </c>
      <c r="E51" s="11">
        <v>45192</v>
      </c>
      <c r="F51" s="11">
        <v>45192</v>
      </c>
      <c r="G51" s="9">
        <v>10510768540</v>
      </c>
      <c r="H51" s="4">
        <v>1446</v>
      </c>
      <c r="I51" s="8">
        <v>38433.839999999997</v>
      </c>
      <c r="J51" s="12">
        <v>45222</v>
      </c>
      <c r="K51" s="8">
        <v>31503.15</v>
      </c>
      <c r="L51" s="12">
        <v>45212</v>
      </c>
      <c r="M51" s="4">
        <v>-10</v>
      </c>
      <c r="N51" s="4">
        <f t="shared" si="0"/>
        <v>20</v>
      </c>
      <c r="O51" s="8">
        <f t="shared" si="1"/>
        <v>-315031.5</v>
      </c>
      <c r="P51" s="8">
        <f t="shared" si="2"/>
        <v>630063</v>
      </c>
      <c r="Q51" s="4">
        <f t="shared" si="3"/>
        <v>30</v>
      </c>
    </row>
    <row r="52" spans="1:17" x14ac:dyDescent="0.25">
      <c r="A52" s="9" t="s">
        <v>12</v>
      </c>
      <c r="B52" s="9" t="s">
        <v>98</v>
      </c>
      <c r="C52" s="9" t="s">
        <v>100</v>
      </c>
      <c r="D52" s="10">
        <v>123490492</v>
      </c>
      <c r="E52" s="11">
        <v>45198</v>
      </c>
      <c r="F52" s="11">
        <v>45198</v>
      </c>
      <c r="G52" s="9">
        <v>10548254908</v>
      </c>
      <c r="H52" s="4" t="s">
        <v>101</v>
      </c>
      <c r="I52" s="8">
        <v>85.64</v>
      </c>
      <c r="J52" s="12">
        <v>45228</v>
      </c>
      <c r="K52" s="8">
        <v>70.2</v>
      </c>
      <c r="L52" s="12">
        <v>45203</v>
      </c>
      <c r="M52" s="4">
        <v>-25</v>
      </c>
      <c r="N52" s="4">
        <f t="shared" si="0"/>
        <v>5</v>
      </c>
      <c r="O52" s="8">
        <f t="shared" si="1"/>
        <v>-1755</v>
      </c>
      <c r="P52" s="8">
        <f t="shared" si="2"/>
        <v>351</v>
      </c>
      <c r="Q52" s="4">
        <f t="shared" si="3"/>
        <v>30</v>
      </c>
    </row>
    <row r="53" spans="1:17" x14ac:dyDescent="0.25">
      <c r="A53" s="9" t="s">
        <v>12</v>
      </c>
      <c r="B53" s="9" t="s">
        <v>98</v>
      </c>
      <c r="C53" s="9" t="s">
        <v>102</v>
      </c>
      <c r="D53" s="10">
        <v>7149930583</v>
      </c>
      <c r="E53" s="11">
        <v>45199</v>
      </c>
      <c r="F53" s="11">
        <v>45199</v>
      </c>
      <c r="G53" s="9">
        <v>10551121813</v>
      </c>
      <c r="H53" s="4">
        <v>2200010000</v>
      </c>
      <c r="I53" s="8">
        <v>422571.69</v>
      </c>
      <c r="J53" s="12">
        <v>45259</v>
      </c>
      <c r="K53" s="8">
        <v>346370.24</v>
      </c>
      <c r="L53" s="12">
        <v>45212</v>
      </c>
      <c r="M53" s="4">
        <v>-47</v>
      </c>
      <c r="N53" s="4">
        <f t="shared" si="0"/>
        <v>13</v>
      </c>
      <c r="O53" s="8">
        <f t="shared" si="1"/>
        <v>-16279401.279999999</v>
      </c>
      <c r="P53" s="8">
        <f t="shared" si="2"/>
        <v>4502813.12</v>
      </c>
      <c r="Q53" s="4">
        <f t="shared" si="3"/>
        <v>60</v>
      </c>
    </row>
    <row r="54" spans="1:17" x14ac:dyDescent="0.25">
      <c r="A54" s="9" t="s">
        <v>12</v>
      </c>
      <c r="B54" s="9" t="s">
        <v>98</v>
      </c>
      <c r="C54" s="9" t="s">
        <v>103</v>
      </c>
      <c r="D54" s="10" t="s">
        <v>104</v>
      </c>
      <c r="E54" s="11">
        <v>45201</v>
      </c>
      <c r="F54" s="11">
        <v>45201</v>
      </c>
      <c r="G54" s="9">
        <v>10567276707</v>
      </c>
      <c r="H54" s="4" t="s">
        <v>105</v>
      </c>
      <c r="I54" s="8">
        <v>48068</v>
      </c>
      <c r="J54" s="12">
        <v>45261</v>
      </c>
      <c r="K54" s="8">
        <v>39400</v>
      </c>
      <c r="L54" s="12">
        <v>45203</v>
      </c>
      <c r="M54" s="4">
        <v>-58</v>
      </c>
      <c r="N54" s="4">
        <f t="shared" si="0"/>
        <v>2</v>
      </c>
      <c r="O54" s="8">
        <f t="shared" si="1"/>
        <v>-2285200</v>
      </c>
      <c r="P54" s="8">
        <f t="shared" si="2"/>
        <v>78800</v>
      </c>
      <c r="Q54" s="4">
        <f t="shared" si="3"/>
        <v>60</v>
      </c>
    </row>
    <row r="55" spans="1:17" x14ac:dyDescent="0.25">
      <c r="A55" s="9" t="s">
        <v>12</v>
      </c>
      <c r="B55" s="9" t="s">
        <v>98</v>
      </c>
      <c r="C55" s="9" t="s">
        <v>103</v>
      </c>
      <c r="D55" s="10" t="s">
        <v>104</v>
      </c>
      <c r="E55" s="11">
        <v>45202</v>
      </c>
      <c r="F55" s="11">
        <v>45202</v>
      </c>
      <c r="G55" s="9">
        <v>10567339888</v>
      </c>
      <c r="H55" s="4" t="s">
        <v>106</v>
      </c>
      <c r="I55" s="8">
        <v>3102.39</v>
      </c>
      <c r="J55" s="12">
        <v>45262</v>
      </c>
      <c r="K55" s="8">
        <v>2542.94</v>
      </c>
      <c r="L55" s="12">
        <v>45203</v>
      </c>
      <c r="M55" s="4">
        <v>-59</v>
      </c>
      <c r="N55" s="4">
        <f t="shared" si="0"/>
        <v>1</v>
      </c>
      <c r="O55" s="8">
        <f t="shared" si="1"/>
        <v>-150033.46</v>
      </c>
      <c r="P55" s="8">
        <f t="shared" si="2"/>
        <v>2542.94</v>
      </c>
      <c r="Q55" s="4">
        <f t="shared" si="3"/>
        <v>60</v>
      </c>
    </row>
    <row r="56" spans="1:17" x14ac:dyDescent="0.25">
      <c r="A56" s="9" t="s">
        <v>12</v>
      </c>
      <c r="B56" s="9" t="s">
        <v>98</v>
      </c>
      <c r="C56" s="9" t="s">
        <v>107</v>
      </c>
      <c r="D56" s="10">
        <v>805720497</v>
      </c>
      <c r="E56" s="11">
        <v>45202</v>
      </c>
      <c r="F56" s="11">
        <v>45202</v>
      </c>
      <c r="G56" s="9">
        <v>10571071932</v>
      </c>
      <c r="H56" s="4" t="s">
        <v>108</v>
      </c>
      <c r="I56" s="8">
        <v>19.03</v>
      </c>
      <c r="J56" s="12">
        <v>45262</v>
      </c>
      <c r="K56" s="8">
        <v>15.6</v>
      </c>
      <c r="L56" s="12">
        <v>45203</v>
      </c>
      <c r="M56" s="4">
        <v>-59</v>
      </c>
      <c r="N56" s="4">
        <f t="shared" si="0"/>
        <v>1</v>
      </c>
      <c r="O56" s="8">
        <f t="shared" si="1"/>
        <v>-920.4</v>
      </c>
      <c r="P56" s="8">
        <f t="shared" si="2"/>
        <v>15.6</v>
      </c>
      <c r="Q56" s="4">
        <f t="shared" si="3"/>
        <v>60</v>
      </c>
    </row>
    <row r="57" spans="1:17" x14ac:dyDescent="0.25">
      <c r="A57" s="9" t="s">
        <v>12</v>
      </c>
      <c r="B57" s="9" t="s">
        <v>98</v>
      </c>
      <c r="C57" s="9" t="s">
        <v>109</v>
      </c>
      <c r="D57" s="10">
        <v>657860490</v>
      </c>
      <c r="E57" s="11">
        <v>45203</v>
      </c>
      <c r="F57" s="11">
        <v>45203</v>
      </c>
      <c r="G57" s="9">
        <v>10577237563</v>
      </c>
      <c r="H57" s="4" t="s">
        <v>110</v>
      </c>
      <c r="I57" s="8">
        <v>39456.18</v>
      </c>
      <c r="J57" s="12">
        <v>45263</v>
      </c>
      <c r="K57" s="8">
        <v>32341.13</v>
      </c>
      <c r="L57" s="12">
        <v>45215</v>
      </c>
      <c r="M57" s="4">
        <v>-48</v>
      </c>
      <c r="N57" s="4">
        <f t="shared" si="0"/>
        <v>12</v>
      </c>
      <c r="O57" s="8">
        <f t="shared" si="1"/>
        <v>-1552374.24</v>
      </c>
      <c r="P57" s="8">
        <f t="shared" si="2"/>
        <v>388093.56</v>
      </c>
      <c r="Q57" s="4">
        <f t="shared" si="3"/>
        <v>60</v>
      </c>
    </row>
    <row r="58" spans="1:17" x14ac:dyDescent="0.25">
      <c r="A58" s="9" t="s">
        <v>12</v>
      </c>
      <c r="B58" s="9" t="s">
        <v>98</v>
      </c>
      <c r="C58" s="9" t="s">
        <v>111</v>
      </c>
      <c r="D58" s="10">
        <v>453770497</v>
      </c>
      <c r="E58" s="11">
        <v>45202</v>
      </c>
      <c r="F58" s="11">
        <v>45202</v>
      </c>
      <c r="G58" s="9">
        <v>10577833203</v>
      </c>
      <c r="H58" s="4">
        <v>415</v>
      </c>
      <c r="I58" s="8">
        <v>4880</v>
      </c>
      <c r="J58" s="12">
        <v>45232</v>
      </c>
      <c r="K58" s="8">
        <v>4000</v>
      </c>
      <c r="L58" s="12">
        <v>45208</v>
      </c>
      <c r="M58" s="4">
        <v>-24</v>
      </c>
      <c r="N58" s="4">
        <f t="shared" si="0"/>
        <v>6</v>
      </c>
      <c r="O58" s="8">
        <f t="shared" si="1"/>
        <v>-96000</v>
      </c>
      <c r="P58" s="8">
        <f t="shared" si="2"/>
        <v>24000</v>
      </c>
      <c r="Q58" s="4">
        <f t="shared" si="3"/>
        <v>30</v>
      </c>
    </row>
    <row r="59" spans="1:17" x14ac:dyDescent="0.25">
      <c r="A59" s="9" t="s">
        <v>12</v>
      </c>
      <c r="B59" s="9" t="s">
        <v>98</v>
      </c>
      <c r="C59" s="9" t="s">
        <v>100</v>
      </c>
      <c r="D59" s="10">
        <v>123490492</v>
      </c>
      <c r="E59" s="11">
        <v>45204</v>
      </c>
      <c r="F59" s="11">
        <v>45204</v>
      </c>
      <c r="G59" s="9">
        <v>10579251796</v>
      </c>
      <c r="H59" s="4" t="s">
        <v>112</v>
      </c>
      <c r="I59" s="8">
        <v>1364.85</v>
      </c>
      <c r="J59" s="12">
        <v>45234</v>
      </c>
      <c r="K59" s="8">
        <v>1118.73</v>
      </c>
      <c r="L59" s="12">
        <v>45212</v>
      </c>
      <c r="M59" s="4">
        <v>-22</v>
      </c>
      <c r="N59" s="4">
        <f t="shared" si="0"/>
        <v>8</v>
      </c>
      <c r="O59" s="8">
        <f t="shared" si="1"/>
        <v>-24612.06</v>
      </c>
      <c r="P59" s="8">
        <f t="shared" si="2"/>
        <v>8949.84</v>
      </c>
      <c r="Q59" s="4">
        <f t="shared" si="3"/>
        <v>30</v>
      </c>
    </row>
    <row r="60" spans="1:17" x14ac:dyDescent="0.25">
      <c r="A60" s="9" t="s">
        <v>12</v>
      </c>
      <c r="B60" s="9" t="s">
        <v>98</v>
      </c>
      <c r="C60" s="9" t="s">
        <v>113</v>
      </c>
      <c r="D60" s="10">
        <v>1226870507</v>
      </c>
      <c r="E60" s="11">
        <v>45202</v>
      </c>
      <c r="F60" s="11">
        <v>45202</v>
      </c>
      <c r="G60" s="9">
        <v>10580093409</v>
      </c>
      <c r="H60" s="4" t="s">
        <v>114</v>
      </c>
      <c r="I60" s="8">
        <v>63.61</v>
      </c>
      <c r="J60" s="12">
        <v>45262</v>
      </c>
      <c r="K60" s="8">
        <v>52.14</v>
      </c>
      <c r="L60" s="12">
        <v>45208</v>
      </c>
      <c r="M60" s="4">
        <v>-54</v>
      </c>
      <c r="N60" s="4">
        <f t="shared" si="0"/>
        <v>6</v>
      </c>
      <c r="O60" s="8">
        <f t="shared" si="1"/>
        <v>-2815.56</v>
      </c>
      <c r="P60" s="8">
        <f t="shared" si="2"/>
        <v>312.84000000000003</v>
      </c>
      <c r="Q60" s="4">
        <f t="shared" si="3"/>
        <v>60</v>
      </c>
    </row>
    <row r="61" spans="1:17" x14ac:dyDescent="0.25">
      <c r="A61" s="9" t="s">
        <v>12</v>
      </c>
      <c r="B61" s="9" t="s">
        <v>274</v>
      </c>
      <c r="C61" s="9" t="s">
        <v>99</v>
      </c>
      <c r="D61" s="10">
        <v>126690502</v>
      </c>
      <c r="E61" s="11">
        <v>45203</v>
      </c>
      <c r="F61" s="11">
        <v>45203</v>
      </c>
      <c r="G61" s="9">
        <v>10583797117</v>
      </c>
      <c r="H61" s="4">
        <v>1441</v>
      </c>
      <c r="I61" s="8">
        <v>168854.1</v>
      </c>
      <c r="J61" s="12">
        <v>45233</v>
      </c>
      <c r="K61" s="8">
        <v>138405</v>
      </c>
      <c r="L61" s="12">
        <v>45212</v>
      </c>
      <c r="M61" s="4">
        <v>-21</v>
      </c>
      <c r="N61" s="4">
        <f t="shared" si="0"/>
        <v>9</v>
      </c>
      <c r="O61" s="8">
        <f t="shared" si="1"/>
        <v>-2906505</v>
      </c>
      <c r="P61" s="8">
        <f t="shared" si="2"/>
        <v>1245645</v>
      </c>
      <c r="Q61" s="4">
        <f t="shared" si="3"/>
        <v>30</v>
      </c>
    </row>
    <row r="62" spans="1:17" x14ac:dyDescent="0.25">
      <c r="A62" s="9" t="s">
        <v>12</v>
      </c>
      <c r="B62" s="9" t="s">
        <v>98</v>
      </c>
      <c r="C62" s="9" t="s">
        <v>115</v>
      </c>
      <c r="D62" s="10">
        <v>1401640493</v>
      </c>
      <c r="E62" s="11">
        <v>45206</v>
      </c>
      <c r="F62" s="11">
        <v>45206</v>
      </c>
      <c r="G62" s="9">
        <v>10592934598</v>
      </c>
      <c r="H62" s="4">
        <v>852</v>
      </c>
      <c r="I62" s="8">
        <v>268.39999999999998</v>
      </c>
      <c r="J62" s="12">
        <v>45260</v>
      </c>
      <c r="K62" s="8">
        <v>220</v>
      </c>
      <c r="L62" s="12">
        <v>45212</v>
      </c>
      <c r="M62" s="4">
        <v>-48</v>
      </c>
      <c r="N62" s="4">
        <f t="shared" si="0"/>
        <v>6</v>
      </c>
      <c r="O62" s="8">
        <f t="shared" si="1"/>
        <v>-10560</v>
      </c>
      <c r="P62" s="8">
        <f t="shared" si="2"/>
        <v>1320</v>
      </c>
      <c r="Q62" s="4">
        <f t="shared" si="3"/>
        <v>54</v>
      </c>
    </row>
    <row r="63" spans="1:17" x14ac:dyDescent="0.25">
      <c r="A63" s="9" t="s">
        <v>12</v>
      </c>
      <c r="B63" s="9" t="s">
        <v>98</v>
      </c>
      <c r="C63" s="9" t="s">
        <v>116</v>
      </c>
      <c r="D63" s="10" t="s">
        <v>117</v>
      </c>
      <c r="E63" s="11">
        <v>45206</v>
      </c>
      <c r="F63" s="11">
        <v>45206</v>
      </c>
      <c r="G63" s="9">
        <v>10610594136</v>
      </c>
      <c r="H63" s="4" t="s">
        <v>118</v>
      </c>
      <c r="I63" s="8">
        <v>660</v>
      </c>
      <c r="J63" s="12">
        <v>45236</v>
      </c>
      <c r="K63" s="8">
        <v>540.98</v>
      </c>
      <c r="L63" s="12">
        <v>45212</v>
      </c>
      <c r="M63" s="4">
        <v>-24</v>
      </c>
      <c r="N63" s="4">
        <f t="shared" si="0"/>
        <v>6</v>
      </c>
      <c r="O63" s="8">
        <f t="shared" si="1"/>
        <v>-12983.52</v>
      </c>
      <c r="P63" s="8">
        <f t="shared" si="2"/>
        <v>3245.88</v>
      </c>
      <c r="Q63" s="4">
        <f t="shared" si="3"/>
        <v>30</v>
      </c>
    </row>
    <row r="64" spans="1:17" x14ac:dyDescent="0.25">
      <c r="A64" s="9" t="s">
        <v>12</v>
      </c>
      <c r="B64" s="9" t="s">
        <v>98</v>
      </c>
      <c r="C64" s="9" t="s">
        <v>119</v>
      </c>
      <c r="D64" s="10">
        <v>1339900993</v>
      </c>
      <c r="E64" s="11">
        <v>45208</v>
      </c>
      <c r="F64" s="11">
        <v>45208</v>
      </c>
      <c r="G64" s="9">
        <v>10620075319</v>
      </c>
      <c r="H64" s="4" t="s">
        <v>120</v>
      </c>
      <c r="I64" s="8">
        <v>162.26</v>
      </c>
      <c r="J64" s="12">
        <v>45260</v>
      </c>
      <c r="K64" s="8">
        <v>133</v>
      </c>
      <c r="L64" s="12">
        <v>45212</v>
      </c>
      <c r="M64" s="4">
        <v>-48</v>
      </c>
      <c r="N64" s="4">
        <f t="shared" si="0"/>
        <v>4</v>
      </c>
      <c r="O64" s="8">
        <f t="shared" si="1"/>
        <v>-6384</v>
      </c>
      <c r="P64" s="8">
        <f t="shared" si="2"/>
        <v>532</v>
      </c>
      <c r="Q64" s="4">
        <f t="shared" si="3"/>
        <v>52</v>
      </c>
    </row>
    <row r="65" spans="1:17" x14ac:dyDescent="0.25">
      <c r="A65" s="9" t="s">
        <v>12</v>
      </c>
      <c r="B65" s="9" t="s">
        <v>98</v>
      </c>
      <c r="C65" s="9" t="s">
        <v>119</v>
      </c>
      <c r="D65" s="10">
        <v>1339900993</v>
      </c>
      <c r="E65" s="11">
        <v>45210</v>
      </c>
      <c r="F65" s="11">
        <v>45210</v>
      </c>
      <c r="G65" s="9">
        <v>10620075456</v>
      </c>
      <c r="H65" s="4" t="s">
        <v>121</v>
      </c>
      <c r="I65" s="8">
        <v>2677.29</v>
      </c>
      <c r="J65" s="12">
        <v>45260</v>
      </c>
      <c r="K65" s="8">
        <v>2194.5</v>
      </c>
      <c r="L65" s="12">
        <v>45216</v>
      </c>
      <c r="M65" s="4">
        <v>-44</v>
      </c>
      <c r="N65" s="4">
        <f t="shared" si="0"/>
        <v>6</v>
      </c>
      <c r="O65" s="8">
        <f t="shared" si="1"/>
        <v>-96558</v>
      </c>
      <c r="P65" s="8">
        <f t="shared" si="2"/>
        <v>13167</v>
      </c>
      <c r="Q65" s="4">
        <f t="shared" si="3"/>
        <v>50</v>
      </c>
    </row>
    <row r="66" spans="1:17" x14ac:dyDescent="0.25">
      <c r="A66" s="9" t="s">
        <v>12</v>
      </c>
      <c r="B66" s="9" t="s">
        <v>98</v>
      </c>
      <c r="C66" s="9" t="s">
        <v>37</v>
      </c>
      <c r="D66" s="10">
        <v>1334410493</v>
      </c>
      <c r="E66" s="11">
        <v>45211</v>
      </c>
      <c r="F66" s="11">
        <v>45211</v>
      </c>
      <c r="G66" s="9">
        <v>10625477936</v>
      </c>
      <c r="H66" s="4">
        <v>35</v>
      </c>
      <c r="I66" s="8">
        <v>51850</v>
      </c>
      <c r="J66" s="12">
        <v>45271</v>
      </c>
      <c r="K66" s="8">
        <v>42500</v>
      </c>
      <c r="L66" s="12">
        <v>45216</v>
      </c>
      <c r="M66" s="4">
        <v>-55</v>
      </c>
      <c r="N66" s="4">
        <f t="shared" si="0"/>
        <v>5</v>
      </c>
      <c r="O66" s="8">
        <f t="shared" si="1"/>
        <v>-2337500</v>
      </c>
      <c r="P66" s="8">
        <f t="shared" si="2"/>
        <v>212500</v>
      </c>
      <c r="Q66" s="4">
        <f t="shared" si="3"/>
        <v>60</v>
      </c>
    </row>
    <row r="67" spans="1:17" x14ac:dyDescent="0.25">
      <c r="A67" s="9" t="s">
        <v>12</v>
      </c>
      <c r="B67" s="9" t="s">
        <v>98</v>
      </c>
      <c r="C67" s="9" t="s">
        <v>122</v>
      </c>
      <c r="D67" s="10">
        <v>867950495</v>
      </c>
      <c r="E67" s="11">
        <v>45209</v>
      </c>
      <c r="F67" s="11">
        <v>45209</v>
      </c>
      <c r="G67" s="9">
        <v>10627949409</v>
      </c>
      <c r="H67" s="4" t="s">
        <v>123</v>
      </c>
      <c r="I67" s="8">
        <v>712</v>
      </c>
      <c r="J67" s="12">
        <v>45239</v>
      </c>
      <c r="K67" s="8">
        <v>583.61</v>
      </c>
      <c r="L67" s="12">
        <v>45215</v>
      </c>
      <c r="M67" s="4">
        <v>-24</v>
      </c>
      <c r="N67" s="4">
        <f t="shared" ref="N67:N130" si="4">L67-F67</f>
        <v>6</v>
      </c>
      <c r="O67" s="8">
        <f t="shared" ref="O67:O130" si="5">M67*K67</f>
        <v>-14006.64</v>
      </c>
      <c r="P67" s="8">
        <f t="shared" ref="P67:P130" si="6">N67*K67</f>
        <v>3501.66</v>
      </c>
      <c r="Q67" s="4">
        <f t="shared" ref="Q67:Q130" si="7">J67-F67</f>
        <v>30</v>
      </c>
    </row>
    <row r="68" spans="1:17" x14ac:dyDescent="0.25">
      <c r="A68" s="9" t="s">
        <v>12</v>
      </c>
      <c r="B68" s="9" t="s">
        <v>98</v>
      </c>
      <c r="C68" s="9" t="s">
        <v>124</v>
      </c>
      <c r="D68" s="10">
        <v>1272730498</v>
      </c>
      <c r="E68" s="11">
        <v>45213</v>
      </c>
      <c r="F68" s="11">
        <v>45213</v>
      </c>
      <c r="G68" s="9">
        <v>10635800546</v>
      </c>
      <c r="H68" s="4" t="s">
        <v>125</v>
      </c>
      <c r="I68" s="8">
        <v>23.58</v>
      </c>
      <c r="J68" s="12">
        <v>45243</v>
      </c>
      <c r="K68" s="8">
        <v>19.329999999999998</v>
      </c>
      <c r="L68" s="12">
        <v>45216</v>
      </c>
      <c r="M68" s="4">
        <v>-27</v>
      </c>
      <c r="N68" s="4">
        <f t="shared" si="4"/>
        <v>3</v>
      </c>
      <c r="O68" s="8">
        <f t="shared" si="5"/>
        <v>-521.91</v>
      </c>
      <c r="P68" s="8">
        <f t="shared" si="6"/>
        <v>57.989999999999995</v>
      </c>
      <c r="Q68" s="4">
        <f t="shared" si="7"/>
        <v>30</v>
      </c>
    </row>
    <row r="69" spans="1:17" x14ac:dyDescent="0.25">
      <c r="A69" s="9" t="s">
        <v>12</v>
      </c>
      <c r="B69" s="9" t="s">
        <v>98</v>
      </c>
      <c r="C69" s="9" t="s">
        <v>126</v>
      </c>
      <c r="D69" s="10">
        <v>1840330490</v>
      </c>
      <c r="E69" s="11">
        <v>45214</v>
      </c>
      <c r="F69" s="11">
        <v>45214</v>
      </c>
      <c r="G69" s="9">
        <v>10638454399</v>
      </c>
      <c r="H69" s="4" t="s">
        <v>127</v>
      </c>
      <c r="I69" s="8">
        <v>47132.75</v>
      </c>
      <c r="J69" s="12">
        <v>45244</v>
      </c>
      <c r="K69" s="8">
        <v>38633.4</v>
      </c>
      <c r="L69" s="12">
        <v>45216</v>
      </c>
      <c r="M69" s="4">
        <v>-28</v>
      </c>
      <c r="N69" s="4">
        <f t="shared" si="4"/>
        <v>2</v>
      </c>
      <c r="O69" s="8">
        <f t="shared" si="5"/>
        <v>-1081735.2</v>
      </c>
      <c r="P69" s="8">
        <f t="shared" si="6"/>
        <v>77266.8</v>
      </c>
      <c r="Q69" s="4">
        <f t="shared" si="7"/>
        <v>30</v>
      </c>
    </row>
    <row r="70" spans="1:17" x14ac:dyDescent="0.25">
      <c r="A70" s="9" t="s">
        <v>12</v>
      </c>
      <c r="B70" s="9" t="s">
        <v>98</v>
      </c>
      <c r="C70" s="9" t="s">
        <v>128</v>
      </c>
      <c r="D70" s="10">
        <v>132120460</v>
      </c>
      <c r="E70" s="11">
        <v>45215</v>
      </c>
      <c r="F70" s="11">
        <v>45215</v>
      </c>
      <c r="G70" s="9">
        <v>10644699170</v>
      </c>
      <c r="H70" s="4" t="s">
        <v>129</v>
      </c>
      <c r="I70" s="8">
        <v>94303.56</v>
      </c>
      <c r="J70" s="12">
        <v>45275</v>
      </c>
      <c r="K70" s="8">
        <v>77298</v>
      </c>
      <c r="L70" s="12">
        <v>45216</v>
      </c>
      <c r="M70" s="4">
        <v>-59</v>
      </c>
      <c r="N70" s="4">
        <f t="shared" si="4"/>
        <v>1</v>
      </c>
      <c r="O70" s="8">
        <f t="shared" si="5"/>
        <v>-4560582</v>
      </c>
      <c r="P70" s="8">
        <f t="shared" si="6"/>
        <v>77298</v>
      </c>
      <c r="Q70" s="4">
        <f t="shared" si="7"/>
        <v>60</v>
      </c>
    </row>
    <row r="71" spans="1:17" x14ac:dyDescent="0.25">
      <c r="A71" s="9" t="s">
        <v>12</v>
      </c>
      <c r="B71" s="9" t="s">
        <v>98</v>
      </c>
      <c r="C71" s="9" t="s">
        <v>16</v>
      </c>
      <c r="D71" s="10">
        <v>5596290824</v>
      </c>
      <c r="E71" s="11">
        <v>45214</v>
      </c>
      <c r="F71" s="11">
        <v>45214</v>
      </c>
      <c r="G71" s="9">
        <v>10648347236</v>
      </c>
      <c r="H71" s="4" t="s">
        <v>130</v>
      </c>
      <c r="I71" s="8">
        <v>5917</v>
      </c>
      <c r="J71" s="12">
        <v>45260</v>
      </c>
      <c r="K71" s="8">
        <v>4850</v>
      </c>
      <c r="L71" s="12">
        <v>45219</v>
      </c>
      <c r="M71" s="4">
        <v>-41</v>
      </c>
      <c r="N71" s="4">
        <f t="shared" si="4"/>
        <v>5</v>
      </c>
      <c r="O71" s="8">
        <f t="shared" si="5"/>
        <v>-198850</v>
      </c>
      <c r="P71" s="8">
        <f t="shared" si="6"/>
        <v>24250</v>
      </c>
      <c r="Q71" s="4">
        <f t="shared" si="7"/>
        <v>46</v>
      </c>
    </row>
    <row r="72" spans="1:17" x14ac:dyDescent="0.25">
      <c r="A72" s="9" t="s">
        <v>12</v>
      </c>
      <c r="B72" s="9" t="s">
        <v>98</v>
      </c>
      <c r="C72" s="9" t="s">
        <v>131</v>
      </c>
      <c r="D72" s="10" t="s">
        <v>132</v>
      </c>
      <c r="E72" s="11">
        <v>45211</v>
      </c>
      <c r="F72" s="11">
        <v>45211</v>
      </c>
      <c r="G72" s="9">
        <v>10649053626</v>
      </c>
      <c r="H72" s="4" t="s">
        <v>133</v>
      </c>
      <c r="I72" s="8">
        <v>29960.240000000002</v>
      </c>
      <c r="J72" s="12">
        <v>45241</v>
      </c>
      <c r="K72" s="8">
        <v>29960.240000000002</v>
      </c>
      <c r="L72" s="12">
        <v>45218</v>
      </c>
      <c r="M72" s="4">
        <v>-23</v>
      </c>
      <c r="N72" s="4">
        <f t="shared" si="4"/>
        <v>7</v>
      </c>
      <c r="O72" s="8">
        <f t="shared" si="5"/>
        <v>-689085.52</v>
      </c>
      <c r="P72" s="8">
        <f t="shared" si="6"/>
        <v>209721.68000000002</v>
      </c>
      <c r="Q72" s="4">
        <f t="shared" si="7"/>
        <v>30</v>
      </c>
    </row>
    <row r="73" spans="1:17" x14ac:dyDescent="0.25">
      <c r="A73" s="9" t="s">
        <v>12</v>
      </c>
      <c r="B73" s="9" t="s">
        <v>98</v>
      </c>
      <c r="C73" s="9" t="s">
        <v>100</v>
      </c>
      <c r="D73" s="10">
        <v>123490492</v>
      </c>
      <c r="E73" s="11">
        <v>45213</v>
      </c>
      <c r="F73" s="11">
        <v>45213</v>
      </c>
      <c r="G73" s="9">
        <v>10658794827</v>
      </c>
      <c r="H73" s="4" t="s">
        <v>134</v>
      </c>
      <c r="I73" s="8">
        <v>103.7</v>
      </c>
      <c r="J73" s="12">
        <v>45260</v>
      </c>
      <c r="K73" s="8">
        <v>85</v>
      </c>
      <c r="L73" s="12">
        <v>45215</v>
      </c>
      <c r="M73" s="4">
        <v>-45</v>
      </c>
      <c r="N73" s="4">
        <f t="shared" si="4"/>
        <v>2</v>
      </c>
      <c r="O73" s="8">
        <f t="shared" si="5"/>
        <v>-3825</v>
      </c>
      <c r="P73" s="8">
        <f t="shared" si="6"/>
        <v>170</v>
      </c>
      <c r="Q73" s="4">
        <f t="shared" si="7"/>
        <v>47</v>
      </c>
    </row>
    <row r="74" spans="1:17" x14ac:dyDescent="0.25">
      <c r="A74" s="9" t="s">
        <v>12</v>
      </c>
      <c r="B74" s="9" t="s">
        <v>98</v>
      </c>
      <c r="C74" s="9" t="s">
        <v>113</v>
      </c>
      <c r="D74" s="10">
        <v>1226870507</v>
      </c>
      <c r="E74" s="11">
        <v>45219</v>
      </c>
      <c r="F74" s="11">
        <v>45219</v>
      </c>
      <c r="G74" s="9">
        <v>10667953594</v>
      </c>
      <c r="H74" s="4" t="s">
        <v>135</v>
      </c>
      <c r="I74" s="8">
        <v>54.4</v>
      </c>
      <c r="J74" s="12">
        <v>45260</v>
      </c>
      <c r="K74" s="8">
        <v>44.59</v>
      </c>
      <c r="L74" s="12">
        <v>45223</v>
      </c>
      <c r="M74" s="4">
        <v>-37</v>
      </c>
      <c r="N74" s="4">
        <f t="shared" si="4"/>
        <v>4</v>
      </c>
      <c r="O74" s="8">
        <f t="shared" si="5"/>
        <v>-1649.8300000000002</v>
      </c>
      <c r="P74" s="8">
        <f t="shared" si="6"/>
        <v>178.36</v>
      </c>
      <c r="Q74" s="4">
        <f t="shared" si="7"/>
        <v>41</v>
      </c>
    </row>
    <row r="75" spans="1:17" x14ac:dyDescent="0.25">
      <c r="A75" s="9" t="s">
        <v>12</v>
      </c>
      <c r="B75" s="9" t="s">
        <v>98</v>
      </c>
      <c r="C75" s="9" t="s">
        <v>111</v>
      </c>
      <c r="D75" s="10">
        <v>453770497</v>
      </c>
      <c r="E75" s="11">
        <v>45220</v>
      </c>
      <c r="F75" s="11">
        <v>45220</v>
      </c>
      <c r="G75" s="9">
        <v>10681825899</v>
      </c>
      <c r="H75" s="4">
        <v>428</v>
      </c>
      <c r="I75" s="8">
        <v>28182</v>
      </c>
      <c r="J75" s="12">
        <v>45250</v>
      </c>
      <c r="K75" s="8">
        <v>23100</v>
      </c>
      <c r="L75" s="12">
        <v>45223</v>
      </c>
      <c r="M75" s="4">
        <v>-27</v>
      </c>
      <c r="N75" s="4">
        <f t="shared" si="4"/>
        <v>3</v>
      </c>
      <c r="O75" s="8">
        <f t="shared" si="5"/>
        <v>-623700</v>
      </c>
      <c r="P75" s="8">
        <f t="shared" si="6"/>
        <v>69300</v>
      </c>
      <c r="Q75" s="4">
        <f t="shared" si="7"/>
        <v>30</v>
      </c>
    </row>
    <row r="76" spans="1:17" x14ac:dyDescent="0.25">
      <c r="A76" s="9" t="s">
        <v>12</v>
      </c>
      <c r="B76" s="9" t="s">
        <v>98</v>
      </c>
      <c r="C76" s="9" t="s">
        <v>136</v>
      </c>
      <c r="D76" s="10">
        <v>1831780497</v>
      </c>
      <c r="E76" s="11">
        <v>45217</v>
      </c>
      <c r="F76" s="11">
        <v>45217</v>
      </c>
      <c r="G76" s="9">
        <v>10688192926</v>
      </c>
      <c r="H76" s="4" t="s">
        <v>137</v>
      </c>
      <c r="I76" s="8">
        <v>11228.45</v>
      </c>
      <c r="J76" s="12">
        <v>45247</v>
      </c>
      <c r="K76" s="8">
        <v>9203.65</v>
      </c>
      <c r="L76" s="12">
        <v>45219</v>
      </c>
      <c r="M76" s="4">
        <v>-28</v>
      </c>
      <c r="N76" s="4">
        <f t="shared" si="4"/>
        <v>2</v>
      </c>
      <c r="O76" s="8">
        <f t="shared" si="5"/>
        <v>-257702.19999999998</v>
      </c>
      <c r="P76" s="8">
        <f t="shared" si="6"/>
        <v>18407.3</v>
      </c>
      <c r="Q76" s="4">
        <f t="shared" si="7"/>
        <v>30</v>
      </c>
    </row>
    <row r="77" spans="1:17" x14ac:dyDescent="0.25">
      <c r="A77" s="9" t="s">
        <v>12</v>
      </c>
      <c r="B77" s="9" t="s">
        <v>98</v>
      </c>
      <c r="C77" s="9" t="s">
        <v>138</v>
      </c>
      <c r="D77" s="10">
        <v>1962580492</v>
      </c>
      <c r="E77" s="11">
        <v>45220</v>
      </c>
      <c r="F77" s="11">
        <v>45220</v>
      </c>
      <c r="G77" s="9">
        <v>10689024289</v>
      </c>
      <c r="H77" s="4" t="s">
        <v>118</v>
      </c>
      <c r="I77" s="8">
        <v>854</v>
      </c>
      <c r="J77" s="12">
        <v>45280</v>
      </c>
      <c r="K77" s="8">
        <v>700</v>
      </c>
      <c r="L77" s="12">
        <v>45224</v>
      </c>
      <c r="M77" s="4">
        <v>-56</v>
      </c>
      <c r="N77" s="4">
        <f t="shared" si="4"/>
        <v>4</v>
      </c>
      <c r="O77" s="8">
        <f t="shared" si="5"/>
        <v>-39200</v>
      </c>
      <c r="P77" s="8">
        <f t="shared" si="6"/>
        <v>2800</v>
      </c>
      <c r="Q77" s="4">
        <f t="shared" si="7"/>
        <v>60</v>
      </c>
    </row>
    <row r="78" spans="1:17" x14ac:dyDescent="0.25">
      <c r="A78" s="9" t="s">
        <v>12</v>
      </c>
      <c r="B78" s="9" t="s">
        <v>98</v>
      </c>
      <c r="C78" s="9" t="s">
        <v>139</v>
      </c>
      <c r="D78" s="10" t="s">
        <v>140</v>
      </c>
      <c r="E78" s="11">
        <v>45219</v>
      </c>
      <c r="F78" s="11">
        <v>45219</v>
      </c>
      <c r="G78" s="9">
        <v>10692245149</v>
      </c>
      <c r="H78" s="4" t="s">
        <v>141</v>
      </c>
      <c r="I78" s="8">
        <v>2518.87</v>
      </c>
      <c r="J78" s="12">
        <v>45249</v>
      </c>
      <c r="K78" s="8">
        <v>2064.65</v>
      </c>
      <c r="L78" s="12">
        <v>45224</v>
      </c>
      <c r="M78" s="4">
        <v>-25</v>
      </c>
      <c r="N78" s="4">
        <f t="shared" si="4"/>
        <v>5</v>
      </c>
      <c r="O78" s="8">
        <f t="shared" si="5"/>
        <v>-51616.25</v>
      </c>
      <c r="P78" s="8">
        <f t="shared" si="6"/>
        <v>10323.25</v>
      </c>
      <c r="Q78" s="4">
        <f t="shared" si="7"/>
        <v>30</v>
      </c>
    </row>
    <row r="79" spans="1:17" x14ac:dyDescent="0.25">
      <c r="A79" s="9" t="s">
        <v>12</v>
      </c>
      <c r="B79" s="9" t="s">
        <v>98</v>
      </c>
      <c r="C79" s="9" t="s">
        <v>100</v>
      </c>
      <c r="D79" s="10">
        <v>123490492</v>
      </c>
      <c r="E79" s="11">
        <v>45220</v>
      </c>
      <c r="F79" s="11">
        <v>45220</v>
      </c>
      <c r="G79" s="9">
        <v>10696662769</v>
      </c>
      <c r="H79" s="4" t="s">
        <v>142</v>
      </c>
      <c r="I79" s="8">
        <v>719.37</v>
      </c>
      <c r="J79" s="12">
        <v>45250</v>
      </c>
      <c r="K79" s="8">
        <v>589.65</v>
      </c>
      <c r="L79" s="12">
        <v>45224</v>
      </c>
      <c r="M79" s="4">
        <v>-26</v>
      </c>
      <c r="N79" s="4">
        <f t="shared" si="4"/>
        <v>4</v>
      </c>
      <c r="O79" s="8">
        <f t="shared" si="5"/>
        <v>-15330.9</v>
      </c>
      <c r="P79" s="8">
        <f t="shared" si="6"/>
        <v>2358.6</v>
      </c>
      <c r="Q79" s="4">
        <f t="shared" si="7"/>
        <v>30</v>
      </c>
    </row>
    <row r="80" spans="1:17" x14ac:dyDescent="0.25">
      <c r="A80" s="9" t="s">
        <v>12</v>
      </c>
      <c r="B80" s="9" t="s">
        <v>98</v>
      </c>
      <c r="C80" s="9" t="s">
        <v>143</v>
      </c>
      <c r="D80" s="10" t="s">
        <v>144</v>
      </c>
      <c r="E80" s="11">
        <v>45221</v>
      </c>
      <c r="F80" s="11">
        <v>45221</v>
      </c>
      <c r="G80" s="9">
        <v>10706484293</v>
      </c>
      <c r="H80" s="4">
        <v>355</v>
      </c>
      <c r="I80" s="8">
        <v>118.95</v>
      </c>
      <c r="J80" s="12">
        <v>45251</v>
      </c>
      <c r="K80" s="8">
        <v>97.5</v>
      </c>
      <c r="L80" s="12">
        <v>45224</v>
      </c>
      <c r="M80" s="4">
        <v>-27</v>
      </c>
      <c r="N80" s="4">
        <f t="shared" si="4"/>
        <v>3</v>
      </c>
      <c r="O80" s="8">
        <f t="shared" si="5"/>
        <v>-2632.5</v>
      </c>
      <c r="P80" s="8">
        <f t="shared" si="6"/>
        <v>292.5</v>
      </c>
      <c r="Q80" s="4">
        <f t="shared" si="7"/>
        <v>30</v>
      </c>
    </row>
    <row r="81" spans="1:17" x14ac:dyDescent="0.25">
      <c r="A81" s="9" t="s">
        <v>12</v>
      </c>
      <c r="B81" s="9" t="s">
        <v>98</v>
      </c>
      <c r="C81" s="9" t="s">
        <v>145</v>
      </c>
      <c r="D81" s="10" t="s">
        <v>146</v>
      </c>
      <c r="E81" s="11">
        <v>45222</v>
      </c>
      <c r="F81" s="11">
        <v>45222</v>
      </c>
      <c r="G81" s="9">
        <v>10716470344</v>
      </c>
      <c r="H81" s="4" t="s">
        <v>147</v>
      </c>
      <c r="I81" s="8">
        <v>47092</v>
      </c>
      <c r="J81" s="12">
        <v>45252</v>
      </c>
      <c r="K81" s="8">
        <v>38600</v>
      </c>
      <c r="L81" s="12">
        <v>45232</v>
      </c>
      <c r="M81" s="4">
        <v>-20</v>
      </c>
      <c r="N81" s="4">
        <f t="shared" si="4"/>
        <v>10</v>
      </c>
      <c r="O81" s="8">
        <f t="shared" si="5"/>
        <v>-772000</v>
      </c>
      <c r="P81" s="8">
        <f t="shared" si="6"/>
        <v>386000</v>
      </c>
      <c r="Q81" s="4">
        <f t="shared" si="7"/>
        <v>30</v>
      </c>
    </row>
    <row r="82" spans="1:17" x14ac:dyDescent="0.25">
      <c r="A82" s="9" t="s">
        <v>12</v>
      </c>
      <c r="B82" s="9" t="s">
        <v>98</v>
      </c>
      <c r="C82" s="9" t="s">
        <v>113</v>
      </c>
      <c r="D82" s="10">
        <v>1226870507</v>
      </c>
      <c r="E82" s="11">
        <v>45222</v>
      </c>
      <c r="F82" s="11">
        <v>45222</v>
      </c>
      <c r="G82" s="9">
        <v>10718791463</v>
      </c>
      <c r="H82" s="4" t="s">
        <v>148</v>
      </c>
      <c r="I82" s="8">
        <v>57.71</v>
      </c>
      <c r="J82" s="12">
        <v>45260</v>
      </c>
      <c r="K82" s="8">
        <v>47.3</v>
      </c>
      <c r="L82" s="12">
        <v>45223</v>
      </c>
      <c r="M82" s="4">
        <v>-37</v>
      </c>
      <c r="N82" s="4">
        <f t="shared" si="4"/>
        <v>1</v>
      </c>
      <c r="O82" s="8">
        <f t="shared" si="5"/>
        <v>-1750.1</v>
      </c>
      <c r="P82" s="8">
        <f t="shared" si="6"/>
        <v>47.3</v>
      </c>
      <c r="Q82" s="4">
        <f t="shared" si="7"/>
        <v>38</v>
      </c>
    </row>
    <row r="83" spans="1:17" x14ac:dyDescent="0.25">
      <c r="A83" s="9" t="s">
        <v>12</v>
      </c>
      <c r="B83" s="9" t="s">
        <v>98</v>
      </c>
      <c r="C83" s="9" t="s">
        <v>149</v>
      </c>
      <c r="D83" s="10">
        <v>1615950498</v>
      </c>
      <c r="E83" s="11">
        <v>45223</v>
      </c>
      <c r="F83" s="11">
        <v>45223</v>
      </c>
      <c r="G83" s="9">
        <v>10721695526</v>
      </c>
      <c r="H83" s="4">
        <v>928</v>
      </c>
      <c r="I83" s="8">
        <v>4320.0200000000004</v>
      </c>
      <c r="J83" s="12">
        <v>45253</v>
      </c>
      <c r="K83" s="8">
        <v>3541</v>
      </c>
      <c r="L83" s="12">
        <v>45224</v>
      </c>
      <c r="M83" s="4">
        <v>-29</v>
      </c>
      <c r="N83" s="4">
        <f t="shared" si="4"/>
        <v>1</v>
      </c>
      <c r="O83" s="8">
        <f t="shared" si="5"/>
        <v>-102689</v>
      </c>
      <c r="P83" s="8">
        <f t="shared" si="6"/>
        <v>3541</v>
      </c>
      <c r="Q83" s="4">
        <f t="shared" si="7"/>
        <v>30</v>
      </c>
    </row>
    <row r="84" spans="1:17" x14ac:dyDescent="0.25">
      <c r="A84" s="9" t="s">
        <v>12</v>
      </c>
      <c r="B84" s="9" t="s">
        <v>98</v>
      </c>
      <c r="C84" s="9" t="s">
        <v>150</v>
      </c>
      <c r="D84" s="10">
        <v>206110496</v>
      </c>
      <c r="E84" s="11">
        <v>45223</v>
      </c>
      <c r="F84" s="11">
        <v>45223</v>
      </c>
      <c r="G84" s="9">
        <v>10722497704</v>
      </c>
      <c r="H84" s="4" t="s">
        <v>151</v>
      </c>
      <c r="I84" s="8">
        <v>302.95</v>
      </c>
      <c r="J84" s="12">
        <v>45253</v>
      </c>
      <c r="K84" s="8">
        <v>248.32</v>
      </c>
      <c r="L84" s="12">
        <v>45224</v>
      </c>
      <c r="M84" s="4">
        <v>-29</v>
      </c>
      <c r="N84" s="4">
        <f t="shared" si="4"/>
        <v>1</v>
      </c>
      <c r="O84" s="8">
        <f t="shared" si="5"/>
        <v>-7201.28</v>
      </c>
      <c r="P84" s="8">
        <f t="shared" si="6"/>
        <v>248.32</v>
      </c>
      <c r="Q84" s="4">
        <f t="shared" si="7"/>
        <v>30</v>
      </c>
    </row>
    <row r="85" spans="1:17" x14ac:dyDescent="0.25">
      <c r="A85" s="9" t="s">
        <v>12</v>
      </c>
      <c r="B85" s="9" t="s">
        <v>98</v>
      </c>
      <c r="C85" s="9" t="s">
        <v>113</v>
      </c>
      <c r="D85" s="10">
        <v>1226870507</v>
      </c>
      <c r="E85" s="11">
        <v>45224</v>
      </c>
      <c r="F85" s="11">
        <v>45224</v>
      </c>
      <c r="G85" s="9">
        <v>10733242130</v>
      </c>
      <c r="H85" s="4" t="s">
        <v>152</v>
      </c>
      <c r="I85" s="8">
        <v>37.799999999999997</v>
      </c>
      <c r="J85" s="12">
        <v>45260</v>
      </c>
      <c r="K85" s="8">
        <v>30.98</v>
      </c>
      <c r="L85" s="12">
        <v>45237</v>
      </c>
      <c r="M85" s="4">
        <v>-23</v>
      </c>
      <c r="N85" s="4">
        <f t="shared" si="4"/>
        <v>13</v>
      </c>
      <c r="O85" s="8">
        <f t="shared" si="5"/>
        <v>-712.54</v>
      </c>
      <c r="P85" s="8">
        <f t="shared" si="6"/>
        <v>402.74</v>
      </c>
      <c r="Q85" s="4">
        <f t="shared" si="7"/>
        <v>36</v>
      </c>
    </row>
    <row r="86" spans="1:17" x14ac:dyDescent="0.25">
      <c r="A86" s="9" t="s">
        <v>12</v>
      </c>
      <c r="B86" s="9" t="s">
        <v>98</v>
      </c>
      <c r="C86" s="9" t="s">
        <v>113</v>
      </c>
      <c r="D86" s="10">
        <v>1226870507</v>
      </c>
      <c r="E86" s="11">
        <v>45224</v>
      </c>
      <c r="F86" s="11">
        <v>45224</v>
      </c>
      <c r="G86" s="9">
        <v>10733242220</v>
      </c>
      <c r="H86" s="4" t="s">
        <v>153</v>
      </c>
      <c r="I86" s="8">
        <v>10.3</v>
      </c>
      <c r="J86" s="12">
        <v>45260</v>
      </c>
      <c r="K86" s="8">
        <v>8.44</v>
      </c>
      <c r="L86" s="12">
        <v>45237</v>
      </c>
      <c r="M86" s="4">
        <v>-23</v>
      </c>
      <c r="N86" s="4">
        <f t="shared" si="4"/>
        <v>13</v>
      </c>
      <c r="O86" s="8">
        <f t="shared" si="5"/>
        <v>-194.11999999999998</v>
      </c>
      <c r="P86" s="8">
        <f t="shared" si="6"/>
        <v>109.72</v>
      </c>
      <c r="Q86" s="4">
        <f t="shared" si="7"/>
        <v>36</v>
      </c>
    </row>
    <row r="87" spans="1:17" x14ac:dyDescent="0.25">
      <c r="A87" s="9" t="s">
        <v>12</v>
      </c>
      <c r="B87" s="9" t="s">
        <v>98</v>
      </c>
      <c r="C87" s="9" t="s">
        <v>154</v>
      </c>
      <c r="D87" s="10">
        <v>1936780491</v>
      </c>
      <c r="E87" s="11">
        <v>45225</v>
      </c>
      <c r="F87" s="11">
        <v>45225</v>
      </c>
      <c r="G87" s="9">
        <v>10736261787</v>
      </c>
      <c r="H87" s="4" t="s">
        <v>155</v>
      </c>
      <c r="I87" s="8">
        <v>37338.61</v>
      </c>
      <c r="J87" s="12">
        <v>45255</v>
      </c>
      <c r="K87" s="8">
        <v>30605.42</v>
      </c>
      <c r="L87" s="12">
        <v>45226</v>
      </c>
      <c r="M87" s="4">
        <v>-29</v>
      </c>
      <c r="N87" s="4">
        <f t="shared" si="4"/>
        <v>1</v>
      </c>
      <c r="O87" s="8">
        <f t="shared" si="5"/>
        <v>-887557.17999999993</v>
      </c>
      <c r="P87" s="8">
        <f t="shared" si="6"/>
        <v>30605.42</v>
      </c>
      <c r="Q87" s="4">
        <f t="shared" si="7"/>
        <v>30</v>
      </c>
    </row>
    <row r="88" spans="1:17" x14ac:dyDescent="0.25">
      <c r="A88" s="9" t="s">
        <v>12</v>
      </c>
      <c r="B88" s="9" t="s">
        <v>98</v>
      </c>
      <c r="C88" s="9" t="s">
        <v>154</v>
      </c>
      <c r="D88" s="10">
        <v>1936780491</v>
      </c>
      <c r="E88" s="11">
        <v>45225</v>
      </c>
      <c r="F88" s="11">
        <v>45225</v>
      </c>
      <c r="G88" s="9">
        <v>10736261965</v>
      </c>
      <c r="H88" s="4" t="s">
        <v>156</v>
      </c>
      <c r="I88" s="8">
        <v>6485.48</v>
      </c>
      <c r="J88" s="12">
        <v>45255</v>
      </c>
      <c r="K88" s="8">
        <v>5315.97</v>
      </c>
      <c r="L88" s="12">
        <v>45226</v>
      </c>
      <c r="M88" s="4">
        <v>-29</v>
      </c>
      <c r="N88" s="4">
        <f t="shared" si="4"/>
        <v>1</v>
      </c>
      <c r="O88" s="8">
        <f t="shared" si="5"/>
        <v>-154163.13</v>
      </c>
      <c r="P88" s="8">
        <f t="shared" si="6"/>
        <v>5315.97</v>
      </c>
      <c r="Q88" s="4">
        <f t="shared" si="7"/>
        <v>30</v>
      </c>
    </row>
    <row r="89" spans="1:17" x14ac:dyDescent="0.25">
      <c r="A89" s="9" t="s">
        <v>12</v>
      </c>
      <c r="B89" s="9" t="s">
        <v>98</v>
      </c>
      <c r="C89" s="9" t="s">
        <v>157</v>
      </c>
      <c r="D89" s="10">
        <v>1107350470</v>
      </c>
      <c r="E89" s="11">
        <v>45225</v>
      </c>
      <c r="F89" s="11">
        <v>45225</v>
      </c>
      <c r="G89" s="9">
        <v>10737662769</v>
      </c>
      <c r="H89" s="4" t="s">
        <v>158</v>
      </c>
      <c r="I89" s="8">
        <v>215057.28</v>
      </c>
      <c r="J89" s="12">
        <v>45255</v>
      </c>
      <c r="K89" s="8">
        <v>176276.46</v>
      </c>
      <c r="L89" s="12">
        <v>45229</v>
      </c>
      <c r="M89" s="4">
        <v>-26</v>
      </c>
      <c r="N89" s="4">
        <f t="shared" si="4"/>
        <v>4</v>
      </c>
      <c r="O89" s="8">
        <f t="shared" si="5"/>
        <v>-4583187.96</v>
      </c>
      <c r="P89" s="8">
        <f t="shared" si="6"/>
        <v>705105.84</v>
      </c>
      <c r="Q89" s="4">
        <f t="shared" si="7"/>
        <v>30</v>
      </c>
    </row>
    <row r="90" spans="1:17" x14ac:dyDescent="0.25">
      <c r="A90" s="9" t="s">
        <v>12</v>
      </c>
      <c r="B90" s="9" t="s">
        <v>98</v>
      </c>
      <c r="C90" s="9" t="s">
        <v>159</v>
      </c>
      <c r="D90" s="10">
        <v>1892770494</v>
      </c>
      <c r="E90" s="11">
        <v>45225</v>
      </c>
      <c r="F90" s="11">
        <v>45225</v>
      </c>
      <c r="G90" s="9">
        <v>10740571931</v>
      </c>
      <c r="H90" s="4" t="s">
        <v>160</v>
      </c>
      <c r="I90" s="8">
        <v>4250.4799999999996</v>
      </c>
      <c r="J90" s="12">
        <v>45285</v>
      </c>
      <c r="K90" s="8">
        <v>3484</v>
      </c>
      <c r="L90" s="12">
        <v>45229</v>
      </c>
      <c r="M90" s="4">
        <v>-56</v>
      </c>
      <c r="N90" s="4">
        <f t="shared" si="4"/>
        <v>4</v>
      </c>
      <c r="O90" s="8">
        <f t="shared" si="5"/>
        <v>-195104</v>
      </c>
      <c r="P90" s="8">
        <f t="shared" si="6"/>
        <v>13936</v>
      </c>
      <c r="Q90" s="4">
        <f t="shared" si="7"/>
        <v>60</v>
      </c>
    </row>
    <row r="91" spans="1:17" x14ac:dyDescent="0.25">
      <c r="A91" s="9" t="s">
        <v>12</v>
      </c>
      <c r="B91" s="9" t="s">
        <v>98</v>
      </c>
      <c r="C91" s="9" t="s">
        <v>161</v>
      </c>
      <c r="D91" s="10">
        <v>1736440494</v>
      </c>
      <c r="E91" s="11">
        <v>45230</v>
      </c>
      <c r="F91" s="11">
        <v>45230</v>
      </c>
      <c r="G91" s="9">
        <v>10768172750</v>
      </c>
      <c r="H91" s="4" t="s">
        <v>162</v>
      </c>
      <c r="I91" s="8">
        <v>7442</v>
      </c>
      <c r="J91" s="12">
        <v>45290</v>
      </c>
      <c r="K91" s="8">
        <v>6100</v>
      </c>
      <c r="L91" s="12">
        <v>45246</v>
      </c>
      <c r="M91" s="4">
        <v>-44</v>
      </c>
      <c r="N91" s="4">
        <f t="shared" si="4"/>
        <v>16</v>
      </c>
      <c r="O91" s="8">
        <f t="shared" si="5"/>
        <v>-268400</v>
      </c>
      <c r="P91" s="8">
        <f t="shared" si="6"/>
        <v>97600</v>
      </c>
      <c r="Q91" s="4">
        <f t="shared" si="7"/>
        <v>60</v>
      </c>
    </row>
    <row r="92" spans="1:17" x14ac:dyDescent="0.25">
      <c r="A92" s="9" t="s">
        <v>12</v>
      </c>
      <c r="B92" s="9" t="s">
        <v>98</v>
      </c>
      <c r="C92" s="9" t="s">
        <v>100</v>
      </c>
      <c r="D92" s="10">
        <v>123490492</v>
      </c>
      <c r="E92" s="11">
        <v>45232</v>
      </c>
      <c r="F92" s="11">
        <v>45232</v>
      </c>
      <c r="G92" s="9">
        <v>10778857313</v>
      </c>
      <c r="H92" s="4" t="s">
        <v>163</v>
      </c>
      <c r="I92" s="8">
        <v>1878.28</v>
      </c>
      <c r="J92" s="12">
        <v>45262</v>
      </c>
      <c r="K92" s="8">
        <v>1539.57</v>
      </c>
      <c r="L92" s="12">
        <v>45240</v>
      </c>
      <c r="M92" s="4">
        <v>-22</v>
      </c>
      <c r="N92" s="4">
        <f t="shared" si="4"/>
        <v>8</v>
      </c>
      <c r="O92" s="8">
        <f t="shared" si="5"/>
        <v>-33870.54</v>
      </c>
      <c r="P92" s="8">
        <f t="shared" si="6"/>
        <v>12316.56</v>
      </c>
      <c r="Q92" s="4">
        <f t="shared" si="7"/>
        <v>30</v>
      </c>
    </row>
    <row r="93" spans="1:17" x14ac:dyDescent="0.25">
      <c r="A93" s="9" t="s">
        <v>12</v>
      </c>
      <c r="B93" s="9" t="s">
        <v>98</v>
      </c>
      <c r="C93" s="9" t="s">
        <v>107</v>
      </c>
      <c r="D93" s="10">
        <v>805720497</v>
      </c>
      <c r="E93" s="11">
        <v>45232</v>
      </c>
      <c r="F93" s="11">
        <v>45232</v>
      </c>
      <c r="G93" s="9">
        <v>10779162136</v>
      </c>
      <c r="H93" s="4" t="s">
        <v>164</v>
      </c>
      <c r="I93" s="8">
        <v>210.36</v>
      </c>
      <c r="J93" s="12">
        <v>45292</v>
      </c>
      <c r="K93" s="8">
        <v>172.43</v>
      </c>
      <c r="L93" s="12">
        <v>45240</v>
      </c>
      <c r="M93" s="4">
        <v>-52</v>
      </c>
      <c r="N93" s="4">
        <f t="shared" si="4"/>
        <v>8</v>
      </c>
      <c r="O93" s="8">
        <f t="shared" si="5"/>
        <v>-8966.36</v>
      </c>
      <c r="P93" s="8">
        <f t="shared" si="6"/>
        <v>1379.44</v>
      </c>
      <c r="Q93" s="4">
        <f t="shared" si="7"/>
        <v>60</v>
      </c>
    </row>
    <row r="94" spans="1:17" x14ac:dyDescent="0.25">
      <c r="A94" s="9" t="s">
        <v>12</v>
      </c>
      <c r="B94" s="9" t="s">
        <v>98</v>
      </c>
      <c r="C94" s="9" t="s">
        <v>165</v>
      </c>
      <c r="D94" s="10">
        <v>5749120480</v>
      </c>
      <c r="E94" s="11">
        <v>45232</v>
      </c>
      <c r="F94" s="11">
        <v>45232</v>
      </c>
      <c r="G94" s="9">
        <v>10780949075</v>
      </c>
      <c r="H94" s="4" t="s">
        <v>166</v>
      </c>
      <c r="I94" s="8">
        <v>1952</v>
      </c>
      <c r="J94" s="12">
        <v>45262</v>
      </c>
      <c r="K94" s="8">
        <v>1600</v>
      </c>
      <c r="L94" s="12">
        <v>45240</v>
      </c>
      <c r="M94" s="4">
        <v>-22</v>
      </c>
      <c r="N94" s="4">
        <f t="shared" si="4"/>
        <v>8</v>
      </c>
      <c r="O94" s="8">
        <f t="shared" si="5"/>
        <v>-35200</v>
      </c>
      <c r="P94" s="8">
        <f t="shared" si="6"/>
        <v>12800</v>
      </c>
      <c r="Q94" s="4">
        <f t="shared" si="7"/>
        <v>30</v>
      </c>
    </row>
    <row r="95" spans="1:17" x14ac:dyDescent="0.25">
      <c r="A95" s="9" t="s">
        <v>12</v>
      </c>
      <c r="B95" s="9" t="s">
        <v>98</v>
      </c>
      <c r="C95" s="9" t="s">
        <v>167</v>
      </c>
      <c r="D95" s="10">
        <v>1119210498</v>
      </c>
      <c r="E95" s="11">
        <v>45233</v>
      </c>
      <c r="F95" s="11">
        <v>45233</v>
      </c>
      <c r="G95" s="9">
        <v>10788330717</v>
      </c>
      <c r="H95" s="4" t="s">
        <v>168</v>
      </c>
      <c r="I95" s="8">
        <v>97.48</v>
      </c>
      <c r="J95" s="12">
        <v>45263</v>
      </c>
      <c r="K95" s="8">
        <v>79.900000000000006</v>
      </c>
      <c r="L95" s="12">
        <v>45240</v>
      </c>
      <c r="M95" s="4">
        <v>-23</v>
      </c>
      <c r="N95" s="4">
        <f t="shared" si="4"/>
        <v>7</v>
      </c>
      <c r="O95" s="8">
        <f t="shared" si="5"/>
        <v>-1837.7</v>
      </c>
      <c r="P95" s="8">
        <f t="shared" si="6"/>
        <v>559.30000000000007</v>
      </c>
      <c r="Q95" s="4">
        <f t="shared" si="7"/>
        <v>30</v>
      </c>
    </row>
    <row r="96" spans="1:17" x14ac:dyDescent="0.25">
      <c r="A96" s="9" t="s">
        <v>12</v>
      </c>
      <c r="B96" s="9" t="s">
        <v>98</v>
      </c>
      <c r="C96" s="9" t="s">
        <v>169</v>
      </c>
      <c r="D96" s="10">
        <v>699250551</v>
      </c>
      <c r="E96" s="11">
        <v>45234</v>
      </c>
      <c r="F96" s="11">
        <v>45234</v>
      </c>
      <c r="G96" s="9">
        <v>10793608382</v>
      </c>
      <c r="H96" s="4" t="s">
        <v>170</v>
      </c>
      <c r="I96" s="8">
        <v>4977.6000000000004</v>
      </c>
      <c r="J96" s="12">
        <v>45294</v>
      </c>
      <c r="K96" s="8">
        <v>4080</v>
      </c>
      <c r="L96" s="12">
        <v>45243</v>
      </c>
      <c r="M96" s="4">
        <v>-51</v>
      </c>
      <c r="N96" s="4">
        <f t="shared" si="4"/>
        <v>9</v>
      </c>
      <c r="O96" s="8">
        <f t="shared" si="5"/>
        <v>-208080</v>
      </c>
      <c r="P96" s="8">
        <f t="shared" si="6"/>
        <v>36720</v>
      </c>
      <c r="Q96" s="4">
        <f t="shared" si="7"/>
        <v>60</v>
      </c>
    </row>
    <row r="97" spans="1:18" x14ac:dyDescent="0.25">
      <c r="A97" s="9" t="s">
        <v>12</v>
      </c>
      <c r="B97" s="9" t="s">
        <v>98</v>
      </c>
      <c r="C97" s="9" t="s">
        <v>143</v>
      </c>
      <c r="D97" s="10" t="s">
        <v>144</v>
      </c>
      <c r="E97" s="11">
        <v>45236</v>
      </c>
      <c r="F97" s="11">
        <v>45236</v>
      </c>
      <c r="G97" s="9">
        <v>10801490356</v>
      </c>
      <c r="H97" s="4">
        <v>369</v>
      </c>
      <c r="I97" s="8">
        <v>457.5</v>
      </c>
      <c r="J97" s="12">
        <v>45266</v>
      </c>
      <c r="K97" s="8">
        <v>375</v>
      </c>
      <c r="L97" s="12">
        <v>45240</v>
      </c>
      <c r="M97" s="4">
        <v>-26</v>
      </c>
      <c r="N97" s="4">
        <f t="shared" si="4"/>
        <v>4</v>
      </c>
      <c r="O97" s="8">
        <f t="shared" si="5"/>
        <v>-9750</v>
      </c>
      <c r="P97" s="8">
        <f t="shared" si="6"/>
        <v>1500</v>
      </c>
      <c r="Q97" s="4">
        <f t="shared" si="7"/>
        <v>30</v>
      </c>
    </row>
    <row r="98" spans="1:18" x14ac:dyDescent="0.25">
      <c r="A98" s="9" t="s">
        <v>12</v>
      </c>
      <c r="B98" s="9" t="s">
        <v>98</v>
      </c>
      <c r="C98" s="9" t="s">
        <v>171</v>
      </c>
      <c r="D98" s="10" t="s">
        <v>172</v>
      </c>
      <c r="E98" s="11">
        <v>45236</v>
      </c>
      <c r="F98" s="11">
        <v>45236</v>
      </c>
      <c r="G98" s="9">
        <v>10808163849</v>
      </c>
      <c r="H98" s="4" t="s">
        <v>173</v>
      </c>
      <c r="I98" s="8">
        <v>12217.45</v>
      </c>
      <c r="J98" s="12">
        <v>45266</v>
      </c>
      <c r="K98" s="8">
        <v>12217.44</v>
      </c>
      <c r="L98" s="12">
        <v>45243</v>
      </c>
      <c r="M98" s="4">
        <v>-23</v>
      </c>
      <c r="N98" s="4">
        <f t="shared" si="4"/>
        <v>7</v>
      </c>
      <c r="O98" s="8">
        <f t="shared" si="5"/>
        <v>-281001.12</v>
      </c>
      <c r="P98" s="8">
        <f t="shared" si="6"/>
        <v>85522.08</v>
      </c>
      <c r="Q98" s="4">
        <f t="shared" si="7"/>
        <v>30</v>
      </c>
    </row>
    <row r="99" spans="1:18" x14ac:dyDescent="0.25">
      <c r="A99" s="9" t="s">
        <v>12</v>
      </c>
      <c r="B99" s="9" t="s">
        <v>98</v>
      </c>
      <c r="C99" s="9" t="s">
        <v>174</v>
      </c>
      <c r="D99" s="10" t="s">
        <v>175</v>
      </c>
      <c r="E99" s="11">
        <v>45238</v>
      </c>
      <c r="F99" s="11">
        <v>45238</v>
      </c>
      <c r="G99" s="9">
        <v>10821017273</v>
      </c>
      <c r="H99" s="4">
        <v>844</v>
      </c>
      <c r="I99" s="8">
        <v>174.91</v>
      </c>
      <c r="J99" s="12">
        <v>45298</v>
      </c>
      <c r="K99" s="8">
        <v>143.37</v>
      </c>
      <c r="L99" s="12">
        <v>45243</v>
      </c>
      <c r="M99" s="4">
        <v>-55</v>
      </c>
      <c r="N99" s="4">
        <f t="shared" si="4"/>
        <v>5</v>
      </c>
      <c r="O99" s="8">
        <f t="shared" si="5"/>
        <v>-7885.35</v>
      </c>
      <c r="P99" s="8">
        <f t="shared" si="6"/>
        <v>716.85</v>
      </c>
      <c r="Q99" s="4">
        <f t="shared" si="7"/>
        <v>60</v>
      </c>
    </row>
    <row r="100" spans="1:18" x14ac:dyDescent="0.25">
      <c r="A100" s="9" t="s">
        <v>12</v>
      </c>
      <c r="B100" s="9" t="s">
        <v>98</v>
      </c>
      <c r="C100" s="9" t="s">
        <v>115</v>
      </c>
      <c r="D100" s="10">
        <v>1401640493</v>
      </c>
      <c r="E100" s="11">
        <v>45240</v>
      </c>
      <c r="F100" s="11">
        <v>45240</v>
      </c>
      <c r="G100" s="9">
        <v>10843044716</v>
      </c>
      <c r="H100" s="4">
        <v>941</v>
      </c>
      <c r="I100" s="8">
        <v>732</v>
      </c>
      <c r="J100" s="12">
        <v>45300</v>
      </c>
      <c r="K100" s="8">
        <v>600</v>
      </c>
      <c r="L100" s="12">
        <v>45246</v>
      </c>
      <c r="M100" s="4">
        <v>-54</v>
      </c>
      <c r="N100" s="4">
        <f t="shared" si="4"/>
        <v>6</v>
      </c>
      <c r="O100" s="8">
        <f t="shared" si="5"/>
        <v>-32400</v>
      </c>
      <c r="P100" s="8">
        <f t="shared" si="6"/>
        <v>3600</v>
      </c>
      <c r="Q100" s="4">
        <f t="shared" si="7"/>
        <v>60</v>
      </c>
    </row>
    <row r="101" spans="1:18" x14ac:dyDescent="0.25">
      <c r="A101" s="9" t="s">
        <v>12</v>
      </c>
      <c r="B101" s="9" t="s">
        <v>98</v>
      </c>
      <c r="C101" s="9" t="s">
        <v>115</v>
      </c>
      <c r="D101" s="10">
        <v>1401640493</v>
      </c>
      <c r="E101" s="11">
        <v>45240</v>
      </c>
      <c r="F101" s="11">
        <v>45240</v>
      </c>
      <c r="G101" s="9">
        <v>10843045424</v>
      </c>
      <c r="H101" s="4">
        <v>942</v>
      </c>
      <c r="I101" s="8">
        <v>233.02</v>
      </c>
      <c r="J101" s="12">
        <v>45300</v>
      </c>
      <c r="K101" s="8">
        <v>191</v>
      </c>
      <c r="L101" s="12">
        <v>45246</v>
      </c>
      <c r="M101" s="4">
        <v>-54</v>
      </c>
      <c r="N101" s="4">
        <f t="shared" si="4"/>
        <v>6</v>
      </c>
      <c r="O101" s="8">
        <f t="shared" si="5"/>
        <v>-10314</v>
      </c>
      <c r="P101" s="8">
        <f t="shared" si="6"/>
        <v>1146</v>
      </c>
      <c r="Q101" s="4">
        <f t="shared" si="7"/>
        <v>60</v>
      </c>
    </row>
    <row r="102" spans="1:18" x14ac:dyDescent="0.25">
      <c r="A102" s="9" t="s">
        <v>12</v>
      </c>
      <c r="B102" s="9" t="s">
        <v>98</v>
      </c>
      <c r="C102" s="9" t="s">
        <v>113</v>
      </c>
      <c r="D102" s="10">
        <v>1226870507</v>
      </c>
      <c r="E102" s="11">
        <v>45241</v>
      </c>
      <c r="F102" s="11">
        <v>45241</v>
      </c>
      <c r="G102" s="9">
        <v>10848934535</v>
      </c>
      <c r="H102" s="4" t="s">
        <v>176</v>
      </c>
      <c r="I102" s="8">
        <v>75.599999999999994</v>
      </c>
      <c r="J102" s="12">
        <v>45301</v>
      </c>
      <c r="K102" s="8">
        <v>61.97</v>
      </c>
      <c r="L102" s="12">
        <v>45246</v>
      </c>
      <c r="M102" s="4">
        <v>-55</v>
      </c>
      <c r="N102" s="4">
        <f t="shared" si="4"/>
        <v>5</v>
      </c>
      <c r="O102" s="8">
        <f t="shared" si="5"/>
        <v>-3408.35</v>
      </c>
      <c r="P102" s="8">
        <f t="shared" si="6"/>
        <v>309.85000000000002</v>
      </c>
      <c r="Q102" s="4">
        <f t="shared" si="7"/>
        <v>60</v>
      </c>
    </row>
    <row r="103" spans="1:18" x14ac:dyDescent="0.25">
      <c r="A103" s="9" t="s">
        <v>12</v>
      </c>
      <c r="B103" s="9" t="s">
        <v>98</v>
      </c>
      <c r="C103" s="9" t="s">
        <v>143</v>
      </c>
      <c r="D103" s="10" t="s">
        <v>144</v>
      </c>
      <c r="E103" s="11">
        <v>45243</v>
      </c>
      <c r="F103" s="11">
        <v>45243</v>
      </c>
      <c r="G103" s="9">
        <v>10861009102</v>
      </c>
      <c r="H103" s="4">
        <v>379</v>
      </c>
      <c r="I103" s="8">
        <v>119.56</v>
      </c>
      <c r="J103" s="12">
        <v>45273</v>
      </c>
      <c r="K103" s="8">
        <v>98</v>
      </c>
      <c r="L103" s="12">
        <v>45246</v>
      </c>
      <c r="M103" s="4">
        <v>-27</v>
      </c>
      <c r="N103" s="4">
        <f t="shared" si="4"/>
        <v>3</v>
      </c>
      <c r="O103" s="8">
        <f t="shared" si="5"/>
        <v>-2646</v>
      </c>
      <c r="P103" s="8">
        <f t="shared" si="6"/>
        <v>294</v>
      </c>
      <c r="Q103" s="4">
        <f t="shared" si="7"/>
        <v>30</v>
      </c>
    </row>
    <row r="104" spans="1:18" x14ac:dyDescent="0.25">
      <c r="A104" s="9" t="s">
        <v>12</v>
      </c>
      <c r="B104" s="9" t="s">
        <v>98</v>
      </c>
      <c r="C104" s="9" t="s">
        <v>177</v>
      </c>
      <c r="D104" s="10">
        <v>2260220500</v>
      </c>
      <c r="E104" s="11">
        <v>45243</v>
      </c>
      <c r="F104" s="11">
        <v>45243</v>
      </c>
      <c r="G104" s="9">
        <v>10863108936</v>
      </c>
      <c r="H104" s="4" t="s">
        <v>178</v>
      </c>
      <c r="I104" s="8">
        <v>3348.9</v>
      </c>
      <c r="J104" s="12">
        <v>45303</v>
      </c>
      <c r="K104" s="8">
        <v>2745</v>
      </c>
      <c r="L104" s="12">
        <v>45252</v>
      </c>
      <c r="M104" s="4">
        <v>-51</v>
      </c>
      <c r="N104" s="4">
        <f t="shared" si="4"/>
        <v>9</v>
      </c>
      <c r="O104" s="8">
        <f t="shared" si="5"/>
        <v>-139995</v>
      </c>
      <c r="P104" s="8">
        <f t="shared" si="6"/>
        <v>24705</v>
      </c>
      <c r="Q104" s="4">
        <f t="shared" si="7"/>
        <v>60</v>
      </c>
    </row>
    <row r="105" spans="1:18" x14ac:dyDescent="0.25">
      <c r="A105" s="9" t="s">
        <v>12</v>
      </c>
      <c r="B105" s="9" t="s">
        <v>98</v>
      </c>
      <c r="C105" s="9" t="s">
        <v>171</v>
      </c>
      <c r="D105" s="10" t="s">
        <v>172</v>
      </c>
      <c r="E105" s="11">
        <v>45245</v>
      </c>
      <c r="F105" s="11">
        <v>45245</v>
      </c>
      <c r="G105" s="9">
        <v>10879827844</v>
      </c>
      <c r="H105" s="4" t="s">
        <v>179</v>
      </c>
      <c r="I105" s="8">
        <v>3508.79</v>
      </c>
      <c r="J105" s="12">
        <v>45275</v>
      </c>
      <c r="K105" s="8">
        <v>3508.79</v>
      </c>
      <c r="L105" s="12">
        <v>45252</v>
      </c>
      <c r="M105" s="4">
        <v>-23</v>
      </c>
      <c r="N105" s="4">
        <f t="shared" si="4"/>
        <v>7</v>
      </c>
      <c r="O105" s="8">
        <f t="shared" si="5"/>
        <v>-80702.17</v>
      </c>
      <c r="P105" s="8">
        <f t="shared" si="6"/>
        <v>24561.53</v>
      </c>
      <c r="Q105" s="4">
        <f t="shared" si="7"/>
        <v>30</v>
      </c>
    </row>
    <row r="106" spans="1:18" x14ac:dyDescent="0.25">
      <c r="A106" s="9" t="s">
        <v>12</v>
      </c>
      <c r="B106" s="9" t="s">
        <v>98</v>
      </c>
      <c r="C106" s="9" t="s">
        <v>139</v>
      </c>
      <c r="D106" s="10" t="s">
        <v>140</v>
      </c>
      <c r="E106" s="11">
        <v>45245</v>
      </c>
      <c r="F106" s="11">
        <v>45245</v>
      </c>
      <c r="G106" s="9">
        <v>10880496285</v>
      </c>
      <c r="H106" s="4" t="s">
        <v>180</v>
      </c>
      <c r="I106" s="8">
        <v>1282.96</v>
      </c>
      <c r="J106" s="12">
        <v>45275</v>
      </c>
      <c r="K106" s="8">
        <v>1051.6099999999999</v>
      </c>
      <c r="L106" s="12">
        <v>45252</v>
      </c>
      <c r="M106" s="4">
        <v>-23</v>
      </c>
      <c r="N106" s="4">
        <f t="shared" si="4"/>
        <v>7</v>
      </c>
      <c r="O106" s="8">
        <f t="shared" si="5"/>
        <v>-24187.03</v>
      </c>
      <c r="P106" s="8">
        <f t="shared" si="6"/>
        <v>7361.2699999999995</v>
      </c>
      <c r="Q106" s="4">
        <f t="shared" si="7"/>
        <v>30</v>
      </c>
    </row>
    <row r="107" spans="1:18" x14ac:dyDescent="0.25">
      <c r="A107" s="9" t="s">
        <v>12</v>
      </c>
      <c r="B107" s="9" t="s">
        <v>98</v>
      </c>
      <c r="C107" s="9" t="s">
        <v>139</v>
      </c>
      <c r="D107" s="10" t="s">
        <v>140</v>
      </c>
      <c r="E107" s="11">
        <v>45245</v>
      </c>
      <c r="F107" s="11">
        <v>45245</v>
      </c>
      <c r="G107" s="9">
        <v>10880605379</v>
      </c>
      <c r="H107" s="4" t="s">
        <v>181</v>
      </c>
      <c r="I107" s="8">
        <v>3454.19</v>
      </c>
      <c r="J107" s="12">
        <v>45275</v>
      </c>
      <c r="K107" s="8">
        <v>2831.3</v>
      </c>
      <c r="L107" s="12">
        <v>45252</v>
      </c>
      <c r="M107" s="4">
        <v>-23</v>
      </c>
      <c r="N107" s="4">
        <f t="shared" si="4"/>
        <v>7</v>
      </c>
      <c r="O107" s="8">
        <f t="shared" si="5"/>
        <v>-65119.9</v>
      </c>
      <c r="P107" s="8">
        <f t="shared" si="6"/>
        <v>19819.100000000002</v>
      </c>
      <c r="Q107" s="4">
        <f t="shared" si="7"/>
        <v>30</v>
      </c>
    </row>
    <row r="108" spans="1:18" x14ac:dyDescent="0.25">
      <c r="A108" s="9" t="s">
        <v>12</v>
      </c>
      <c r="B108" s="9" t="s">
        <v>98</v>
      </c>
      <c r="C108" s="9" t="s">
        <v>139</v>
      </c>
      <c r="D108" s="10" t="s">
        <v>140</v>
      </c>
      <c r="E108" s="11">
        <v>45245</v>
      </c>
      <c r="F108" s="11">
        <v>45245</v>
      </c>
      <c r="G108" s="9">
        <v>10880643991</v>
      </c>
      <c r="H108" s="4" t="s">
        <v>182</v>
      </c>
      <c r="I108" s="8">
        <v>929.3</v>
      </c>
      <c r="J108" s="12">
        <v>45275</v>
      </c>
      <c r="K108" s="8">
        <v>761.72</v>
      </c>
      <c r="L108" s="12">
        <v>45252</v>
      </c>
      <c r="M108" s="4">
        <v>-23</v>
      </c>
      <c r="N108" s="4">
        <f t="shared" si="4"/>
        <v>7</v>
      </c>
      <c r="O108" s="8">
        <f t="shared" si="5"/>
        <v>-17519.560000000001</v>
      </c>
      <c r="P108" s="8">
        <f t="shared" si="6"/>
        <v>5332.04</v>
      </c>
      <c r="Q108" s="4">
        <f t="shared" si="7"/>
        <v>30</v>
      </c>
    </row>
    <row r="109" spans="1:18" x14ac:dyDescent="0.25">
      <c r="A109" s="9" t="s">
        <v>12</v>
      </c>
      <c r="B109" s="9" t="s">
        <v>274</v>
      </c>
      <c r="C109" s="9" t="s">
        <v>131</v>
      </c>
      <c r="D109" s="10" t="s">
        <v>132</v>
      </c>
      <c r="E109" s="11">
        <v>45245</v>
      </c>
      <c r="F109" s="11">
        <v>45245</v>
      </c>
      <c r="G109" s="9">
        <v>10880946837</v>
      </c>
      <c r="H109" s="4" t="s">
        <v>183</v>
      </c>
      <c r="I109" s="8">
        <v>31192.39</v>
      </c>
      <c r="J109" s="12">
        <v>45275</v>
      </c>
      <c r="K109" s="8">
        <v>31192.39</v>
      </c>
      <c r="L109" s="12">
        <v>45265</v>
      </c>
      <c r="M109" s="4">
        <v>-10</v>
      </c>
      <c r="N109" s="4">
        <f t="shared" si="4"/>
        <v>20</v>
      </c>
      <c r="O109" s="8">
        <f t="shared" si="5"/>
        <v>-311923.90000000002</v>
      </c>
      <c r="P109" s="8">
        <f t="shared" si="6"/>
        <v>623847.80000000005</v>
      </c>
      <c r="Q109" s="4">
        <f t="shared" si="7"/>
        <v>30</v>
      </c>
    </row>
    <row r="110" spans="1:18" x14ac:dyDescent="0.25">
      <c r="A110" s="9" t="s">
        <v>12</v>
      </c>
      <c r="B110" s="9" t="s">
        <v>98</v>
      </c>
      <c r="C110" s="9" t="s">
        <v>184</v>
      </c>
      <c r="D110" s="10">
        <v>1479740530</v>
      </c>
      <c r="E110" s="11">
        <v>45253</v>
      </c>
      <c r="F110" s="11">
        <v>45253</v>
      </c>
      <c r="G110" s="9">
        <v>10908392515</v>
      </c>
      <c r="H110" s="4">
        <v>1767</v>
      </c>
      <c r="I110" s="8">
        <v>53680</v>
      </c>
      <c r="J110" s="12">
        <v>45310</v>
      </c>
      <c r="K110" s="8">
        <v>44000</v>
      </c>
      <c r="L110" s="12">
        <v>45254</v>
      </c>
      <c r="M110" s="4">
        <v>-56</v>
      </c>
      <c r="N110" s="4">
        <f t="shared" si="4"/>
        <v>1</v>
      </c>
      <c r="O110" s="8">
        <f t="shared" si="5"/>
        <v>-2464000</v>
      </c>
      <c r="P110" s="8">
        <f t="shared" si="6"/>
        <v>44000</v>
      </c>
      <c r="Q110" s="4">
        <f t="shared" si="7"/>
        <v>57</v>
      </c>
    </row>
    <row r="111" spans="1:18" x14ac:dyDescent="0.25">
      <c r="A111" s="9" t="s">
        <v>12</v>
      </c>
      <c r="B111" s="9" t="s">
        <v>79</v>
      </c>
      <c r="C111" s="9" t="s">
        <v>185</v>
      </c>
      <c r="D111" s="10">
        <v>6383510960</v>
      </c>
      <c r="E111" s="11">
        <v>45253</v>
      </c>
      <c r="F111" s="11">
        <v>45253</v>
      </c>
      <c r="G111" s="9">
        <v>10908558157</v>
      </c>
      <c r="H111" s="4" t="s">
        <v>186</v>
      </c>
      <c r="I111" s="8">
        <v>643.54999999999995</v>
      </c>
      <c r="J111" s="12">
        <v>45291</v>
      </c>
      <c r="K111" s="8">
        <v>527.5</v>
      </c>
      <c r="L111" s="12">
        <v>45273</v>
      </c>
      <c r="M111" s="4">
        <v>-18</v>
      </c>
      <c r="N111" s="4">
        <f t="shared" si="4"/>
        <v>20</v>
      </c>
      <c r="O111" s="8">
        <f t="shared" si="5"/>
        <v>-9495</v>
      </c>
      <c r="P111" s="8">
        <f t="shared" si="6"/>
        <v>10550</v>
      </c>
      <c r="Q111" s="4">
        <f t="shared" si="7"/>
        <v>38</v>
      </c>
    </row>
    <row r="112" spans="1:18" x14ac:dyDescent="0.25">
      <c r="A112" s="9" t="s">
        <v>12</v>
      </c>
      <c r="B112" s="9" t="s">
        <v>98</v>
      </c>
      <c r="C112" s="9" t="s">
        <v>187</v>
      </c>
      <c r="D112" s="10">
        <v>1076070497</v>
      </c>
      <c r="E112" s="11">
        <v>45253</v>
      </c>
      <c r="F112" s="11">
        <v>45253</v>
      </c>
      <c r="G112" s="9">
        <v>10908690356</v>
      </c>
      <c r="H112" s="4">
        <v>2620</v>
      </c>
      <c r="I112" s="8">
        <v>100.65</v>
      </c>
      <c r="J112" s="12">
        <v>45280</v>
      </c>
      <c r="K112" s="8">
        <v>82.5</v>
      </c>
      <c r="L112" s="12">
        <v>45257</v>
      </c>
      <c r="M112" s="4">
        <v>-23</v>
      </c>
      <c r="N112" s="4">
        <f t="shared" si="4"/>
        <v>4</v>
      </c>
      <c r="O112" s="8">
        <f t="shared" si="5"/>
        <v>-1897.5</v>
      </c>
      <c r="P112" s="8">
        <f t="shared" si="6"/>
        <v>330</v>
      </c>
      <c r="Q112" s="28">
        <f t="shared" si="7"/>
        <v>27</v>
      </c>
      <c r="R112" t="s">
        <v>530</v>
      </c>
    </row>
    <row r="113" spans="1:17" x14ac:dyDescent="0.25">
      <c r="A113" s="9" t="s">
        <v>12</v>
      </c>
      <c r="B113" s="9" t="s">
        <v>98</v>
      </c>
      <c r="C113" s="9" t="s">
        <v>188</v>
      </c>
      <c r="D113" s="10" t="s">
        <v>189</v>
      </c>
      <c r="E113" s="11">
        <v>45251</v>
      </c>
      <c r="F113" s="11">
        <v>45251</v>
      </c>
      <c r="G113" s="9">
        <v>10920783216</v>
      </c>
      <c r="H113" s="13">
        <v>45365</v>
      </c>
      <c r="I113" s="8">
        <v>10248.73</v>
      </c>
      <c r="J113" s="12">
        <v>45281</v>
      </c>
      <c r="K113" s="8">
        <v>8400.6</v>
      </c>
      <c r="L113" s="12">
        <v>45254</v>
      </c>
      <c r="M113" s="4">
        <v>-27</v>
      </c>
      <c r="N113" s="4">
        <f t="shared" si="4"/>
        <v>3</v>
      </c>
      <c r="O113" s="8">
        <f t="shared" si="5"/>
        <v>-226816.2</v>
      </c>
      <c r="P113" s="8">
        <f t="shared" si="6"/>
        <v>25201.800000000003</v>
      </c>
      <c r="Q113" s="4">
        <f t="shared" si="7"/>
        <v>30</v>
      </c>
    </row>
    <row r="114" spans="1:17" x14ac:dyDescent="0.25">
      <c r="A114" s="9" t="s">
        <v>12</v>
      </c>
      <c r="B114" s="9" t="s">
        <v>98</v>
      </c>
      <c r="C114" s="9" t="s">
        <v>190</v>
      </c>
      <c r="D114" s="10">
        <v>1580710497</v>
      </c>
      <c r="E114" s="11">
        <v>45252</v>
      </c>
      <c r="F114" s="11">
        <v>45252</v>
      </c>
      <c r="G114" s="9">
        <v>10924247867</v>
      </c>
      <c r="H114" s="4" t="s">
        <v>191</v>
      </c>
      <c r="I114" s="8">
        <v>27450</v>
      </c>
      <c r="J114" s="12">
        <v>45312</v>
      </c>
      <c r="K114" s="8">
        <v>22500</v>
      </c>
      <c r="L114" s="12">
        <v>45257</v>
      </c>
      <c r="M114" s="4">
        <v>-55</v>
      </c>
      <c r="N114" s="4">
        <f t="shared" si="4"/>
        <v>5</v>
      </c>
      <c r="O114" s="8">
        <f t="shared" si="5"/>
        <v>-1237500</v>
      </c>
      <c r="P114" s="8">
        <f t="shared" si="6"/>
        <v>112500</v>
      </c>
      <c r="Q114" s="4">
        <f t="shared" si="7"/>
        <v>60</v>
      </c>
    </row>
    <row r="115" spans="1:17" x14ac:dyDescent="0.25">
      <c r="A115" s="9" t="s">
        <v>12</v>
      </c>
      <c r="B115" s="9" t="s">
        <v>98</v>
      </c>
      <c r="C115" s="9" t="s">
        <v>192</v>
      </c>
      <c r="D115" s="10">
        <v>1476900491</v>
      </c>
      <c r="E115" s="11">
        <v>45252</v>
      </c>
      <c r="F115" s="11">
        <v>45252</v>
      </c>
      <c r="G115" s="9">
        <v>10924505396</v>
      </c>
      <c r="H115" s="4" t="s">
        <v>193</v>
      </c>
      <c r="I115" s="8">
        <v>3445.35</v>
      </c>
      <c r="J115" s="12">
        <v>45282</v>
      </c>
      <c r="K115" s="8">
        <v>2824.06</v>
      </c>
      <c r="L115" s="12">
        <v>45257</v>
      </c>
      <c r="M115" s="4">
        <v>-25</v>
      </c>
      <c r="N115" s="4">
        <f t="shared" si="4"/>
        <v>5</v>
      </c>
      <c r="O115" s="8">
        <f t="shared" si="5"/>
        <v>-70601.5</v>
      </c>
      <c r="P115" s="8">
        <f t="shared" si="6"/>
        <v>14120.3</v>
      </c>
      <c r="Q115" s="4">
        <f t="shared" si="7"/>
        <v>30</v>
      </c>
    </row>
    <row r="116" spans="1:17" x14ac:dyDescent="0.25">
      <c r="A116" s="9" t="s">
        <v>12</v>
      </c>
      <c r="B116" s="9" t="s">
        <v>98</v>
      </c>
      <c r="C116" s="9" t="s">
        <v>113</v>
      </c>
      <c r="D116" s="10">
        <v>1226870507</v>
      </c>
      <c r="E116" s="11">
        <v>45252</v>
      </c>
      <c r="F116" s="11">
        <v>45252</v>
      </c>
      <c r="G116" s="9">
        <v>10927868778</v>
      </c>
      <c r="H116" s="4" t="s">
        <v>194</v>
      </c>
      <c r="I116" s="8">
        <v>194.1</v>
      </c>
      <c r="J116" s="12">
        <v>45292</v>
      </c>
      <c r="K116" s="8">
        <v>159.1</v>
      </c>
      <c r="L116" s="12">
        <v>45257</v>
      </c>
      <c r="M116" s="4">
        <v>-35</v>
      </c>
      <c r="N116" s="4">
        <f t="shared" si="4"/>
        <v>5</v>
      </c>
      <c r="O116" s="8">
        <f t="shared" si="5"/>
        <v>-5568.5</v>
      </c>
      <c r="P116" s="8">
        <f t="shared" si="6"/>
        <v>795.5</v>
      </c>
      <c r="Q116" s="4">
        <f t="shared" si="7"/>
        <v>40</v>
      </c>
    </row>
    <row r="117" spans="1:17" x14ac:dyDescent="0.25">
      <c r="A117" s="9" t="s">
        <v>12</v>
      </c>
      <c r="B117" s="9" t="s">
        <v>98</v>
      </c>
      <c r="C117" s="9" t="s">
        <v>113</v>
      </c>
      <c r="D117" s="10">
        <v>1226870507</v>
      </c>
      <c r="E117" s="11">
        <v>45253</v>
      </c>
      <c r="F117" s="11">
        <v>45253</v>
      </c>
      <c r="G117" s="9">
        <v>10935117988</v>
      </c>
      <c r="H117" s="4" t="s">
        <v>195</v>
      </c>
      <c r="I117" s="8">
        <v>70.89</v>
      </c>
      <c r="J117" s="12">
        <v>45292</v>
      </c>
      <c r="K117" s="8">
        <v>58.11</v>
      </c>
      <c r="L117" s="12">
        <v>45257</v>
      </c>
      <c r="M117" s="4">
        <v>-35</v>
      </c>
      <c r="N117" s="4">
        <f t="shared" si="4"/>
        <v>4</v>
      </c>
      <c r="O117" s="8">
        <f t="shared" si="5"/>
        <v>-2033.85</v>
      </c>
      <c r="P117" s="8">
        <f t="shared" si="6"/>
        <v>232.44</v>
      </c>
      <c r="Q117" s="4">
        <f t="shared" si="7"/>
        <v>39</v>
      </c>
    </row>
    <row r="118" spans="1:17" x14ac:dyDescent="0.25">
      <c r="A118" s="9" t="s">
        <v>12</v>
      </c>
      <c r="B118" s="9" t="s">
        <v>98</v>
      </c>
      <c r="C118" s="9" t="s">
        <v>196</v>
      </c>
      <c r="D118" s="10" t="s">
        <v>140</v>
      </c>
      <c r="E118" s="11">
        <v>45258</v>
      </c>
      <c r="F118" s="11">
        <v>45258</v>
      </c>
      <c r="G118" s="9">
        <v>10956789477</v>
      </c>
      <c r="H118" s="4" t="s">
        <v>197</v>
      </c>
      <c r="I118" s="8">
        <v>988.2</v>
      </c>
      <c r="J118" s="12">
        <v>45288</v>
      </c>
      <c r="K118" s="8">
        <v>810</v>
      </c>
      <c r="L118" s="12">
        <v>45260</v>
      </c>
      <c r="M118" s="4">
        <v>-28</v>
      </c>
      <c r="N118" s="4">
        <f t="shared" si="4"/>
        <v>2</v>
      </c>
      <c r="O118" s="8">
        <f t="shared" si="5"/>
        <v>-22680</v>
      </c>
      <c r="P118" s="8">
        <f t="shared" si="6"/>
        <v>1620</v>
      </c>
      <c r="Q118" s="4">
        <f t="shared" si="7"/>
        <v>30</v>
      </c>
    </row>
    <row r="119" spans="1:17" x14ac:dyDescent="0.25">
      <c r="A119" s="9" t="s">
        <v>12</v>
      </c>
      <c r="B119" s="9" t="s">
        <v>98</v>
      </c>
      <c r="C119" s="9" t="s">
        <v>150</v>
      </c>
      <c r="D119" s="10">
        <v>206110496</v>
      </c>
      <c r="E119" s="11">
        <v>45258</v>
      </c>
      <c r="F119" s="11">
        <v>45258</v>
      </c>
      <c r="G119" s="9">
        <v>10957102014</v>
      </c>
      <c r="H119" s="4" t="s">
        <v>198</v>
      </c>
      <c r="I119" s="8">
        <v>101.99</v>
      </c>
      <c r="J119" s="12">
        <v>45288</v>
      </c>
      <c r="K119" s="8">
        <v>83.6</v>
      </c>
      <c r="L119" s="12">
        <v>45261</v>
      </c>
      <c r="M119" s="4">
        <v>-27</v>
      </c>
      <c r="N119" s="4">
        <f t="shared" si="4"/>
        <v>3</v>
      </c>
      <c r="O119" s="8">
        <f t="shared" si="5"/>
        <v>-2257.1999999999998</v>
      </c>
      <c r="P119" s="8">
        <f t="shared" si="6"/>
        <v>250.79999999999998</v>
      </c>
      <c r="Q119" s="4">
        <f t="shared" si="7"/>
        <v>30</v>
      </c>
    </row>
    <row r="120" spans="1:17" x14ac:dyDescent="0.25">
      <c r="A120" s="9" t="s">
        <v>12</v>
      </c>
      <c r="B120" s="9" t="s">
        <v>98</v>
      </c>
      <c r="C120" s="9" t="s">
        <v>150</v>
      </c>
      <c r="D120" s="10">
        <v>206110496</v>
      </c>
      <c r="E120" s="11">
        <v>45258</v>
      </c>
      <c r="F120" s="11">
        <v>45258</v>
      </c>
      <c r="G120" s="9">
        <v>10957106405</v>
      </c>
      <c r="H120" s="4" t="s">
        <v>199</v>
      </c>
      <c r="I120" s="8">
        <v>1286.21</v>
      </c>
      <c r="J120" s="12">
        <v>45288</v>
      </c>
      <c r="K120" s="8">
        <v>1054.27</v>
      </c>
      <c r="L120" s="12">
        <v>45261</v>
      </c>
      <c r="M120" s="4">
        <v>-27</v>
      </c>
      <c r="N120" s="4">
        <f t="shared" si="4"/>
        <v>3</v>
      </c>
      <c r="O120" s="8">
        <f t="shared" si="5"/>
        <v>-28465.29</v>
      </c>
      <c r="P120" s="8">
        <f t="shared" si="6"/>
        <v>3162.81</v>
      </c>
      <c r="Q120" s="4">
        <f t="shared" si="7"/>
        <v>30</v>
      </c>
    </row>
    <row r="121" spans="1:17" x14ac:dyDescent="0.25">
      <c r="A121" s="9" t="s">
        <v>12</v>
      </c>
      <c r="B121" s="9" t="s">
        <v>98</v>
      </c>
      <c r="C121" s="9" t="s">
        <v>165</v>
      </c>
      <c r="D121" s="10">
        <v>5749120480</v>
      </c>
      <c r="E121" s="11">
        <v>45259</v>
      </c>
      <c r="F121" s="11">
        <v>45259</v>
      </c>
      <c r="G121" s="9">
        <v>10968908728</v>
      </c>
      <c r="H121" s="4" t="s">
        <v>200</v>
      </c>
      <c r="I121" s="8">
        <v>394.89</v>
      </c>
      <c r="J121" s="12">
        <v>45289</v>
      </c>
      <c r="K121" s="8">
        <v>323.68</v>
      </c>
      <c r="L121" s="12">
        <v>45265</v>
      </c>
      <c r="M121" s="4">
        <v>-24</v>
      </c>
      <c r="N121" s="4">
        <f t="shared" si="4"/>
        <v>6</v>
      </c>
      <c r="O121" s="8">
        <f t="shared" si="5"/>
        <v>-7768.32</v>
      </c>
      <c r="P121" s="8">
        <f t="shared" si="6"/>
        <v>1942.08</v>
      </c>
      <c r="Q121" s="4">
        <f t="shared" si="7"/>
        <v>30</v>
      </c>
    </row>
    <row r="122" spans="1:17" x14ac:dyDescent="0.25">
      <c r="A122" s="9" t="s">
        <v>12</v>
      </c>
      <c r="B122" s="9" t="s">
        <v>98</v>
      </c>
      <c r="C122" s="9" t="s">
        <v>201</v>
      </c>
      <c r="D122" s="10">
        <v>1047720493</v>
      </c>
      <c r="E122" s="11">
        <v>45260</v>
      </c>
      <c r="F122" s="11">
        <v>45260</v>
      </c>
      <c r="G122" s="9">
        <v>10978861894</v>
      </c>
      <c r="H122" s="4" t="s">
        <v>202</v>
      </c>
      <c r="I122" s="8">
        <v>194.72</v>
      </c>
      <c r="J122" s="12">
        <v>45320</v>
      </c>
      <c r="K122" s="8">
        <v>159.61000000000001</v>
      </c>
      <c r="L122" s="12">
        <v>45265</v>
      </c>
      <c r="M122" s="4">
        <v>-55</v>
      </c>
      <c r="N122" s="4">
        <f t="shared" si="4"/>
        <v>5</v>
      </c>
      <c r="O122" s="8">
        <f t="shared" si="5"/>
        <v>-8778.5500000000011</v>
      </c>
      <c r="P122" s="8">
        <f t="shared" si="6"/>
        <v>798.05000000000007</v>
      </c>
      <c r="Q122" s="4">
        <f t="shared" si="7"/>
        <v>60</v>
      </c>
    </row>
    <row r="123" spans="1:17" x14ac:dyDescent="0.25">
      <c r="A123" s="9" t="s">
        <v>12</v>
      </c>
      <c r="B123" s="9" t="s">
        <v>98</v>
      </c>
      <c r="C123" s="9" t="s">
        <v>203</v>
      </c>
      <c r="D123" s="10">
        <v>1687620490</v>
      </c>
      <c r="E123" s="11">
        <v>45260</v>
      </c>
      <c r="F123" s="11">
        <v>45260</v>
      </c>
      <c r="G123" s="9">
        <v>10979438024</v>
      </c>
      <c r="H123" s="4">
        <v>2266</v>
      </c>
      <c r="I123" s="8">
        <v>859.59</v>
      </c>
      <c r="J123" s="12">
        <v>45290</v>
      </c>
      <c r="K123" s="8">
        <v>704.58</v>
      </c>
      <c r="L123" s="12">
        <v>45265</v>
      </c>
      <c r="M123" s="4">
        <v>-25</v>
      </c>
      <c r="N123" s="4">
        <f t="shared" si="4"/>
        <v>5</v>
      </c>
      <c r="O123" s="8">
        <f t="shared" si="5"/>
        <v>-17614.5</v>
      </c>
      <c r="P123" s="8">
        <f t="shared" si="6"/>
        <v>3522.9</v>
      </c>
      <c r="Q123" s="4">
        <f t="shared" si="7"/>
        <v>30</v>
      </c>
    </row>
    <row r="124" spans="1:17" x14ac:dyDescent="0.25">
      <c r="A124" s="9" t="s">
        <v>12</v>
      </c>
      <c r="B124" s="9" t="s">
        <v>98</v>
      </c>
      <c r="C124" s="9" t="s">
        <v>204</v>
      </c>
      <c r="D124" s="10" t="s">
        <v>205</v>
      </c>
      <c r="E124" s="11">
        <v>45261</v>
      </c>
      <c r="F124" s="11">
        <v>45261</v>
      </c>
      <c r="G124" s="9">
        <v>10986231416</v>
      </c>
      <c r="H124" s="4" t="s">
        <v>206</v>
      </c>
      <c r="I124" s="8">
        <v>2958.84</v>
      </c>
      <c r="J124" s="12">
        <v>45291</v>
      </c>
      <c r="K124" s="8">
        <v>2958.84</v>
      </c>
      <c r="L124" s="12">
        <v>45267</v>
      </c>
      <c r="M124" s="4">
        <v>-24</v>
      </c>
      <c r="N124" s="4">
        <f t="shared" si="4"/>
        <v>6</v>
      </c>
      <c r="O124" s="8">
        <f t="shared" si="5"/>
        <v>-71012.160000000003</v>
      </c>
      <c r="P124" s="8">
        <f t="shared" si="6"/>
        <v>17753.04</v>
      </c>
      <c r="Q124" s="4">
        <f t="shared" si="7"/>
        <v>30</v>
      </c>
    </row>
    <row r="125" spans="1:17" x14ac:dyDescent="0.25">
      <c r="A125" s="9" t="s">
        <v>12</v>
      </c>
      <c r="B125" s="9" t="s">
        <v>98</v>
      </c>
      <c r="C125" s="9" t="s">
        <v>113</v>
      </c>
      <c r="D125" s="10">
        <v>1226870507</v>
      </c>
      <c r="E125" s="11">
        <v>45262</v>
      </c>
      <c r="F125" s="11">
        <v>45262</v>
      </c>
      <c r="G125" s="9">
        <v>10997107991</v>
      </c>
      <c r="H125" s="4" t="s">
        <v>207</v>
      </c>
      <c r="I125" s="8">
        <v>30</v>
      </c>
      <c r="J125" s="12">
        <v>45322</v>
      </c>
      <c r="K125" s="8">
        <v>24.59</v>
      </c>
      <c r="L125" s="12">
        <v>45265</v>
      </c>
      <c r="M125" s="4">
        <v>-57</v>
      </c>
      <c r="N125" s="4">
        <f t="shared" si="4"/>
        <v>3</v>
      </c>
      <c r="O125" s="8">
        <f t="shared" si="5"/>
        <v>-1401.6299999999999</v>
      </c>
      <c r="P125" s="8">
        <f t="shared" si="6"/>
        <v>73.77</v>
      </c>
      <c r="Q125" s="4">
        <f t="shared" si="7"/>
        <v>60</v>
      </c>
    </row>
    <row r="126" spans="1:17" x14ac:dyDescent="0.25">
      <c r="A126" s="9" t="s">
        <v>12</v>
      </c>
      <c r="B126" s="9" t="s">
        <v>98</v>
      </c>
      <c r="C126" s="9" t="s">
        <v>107</v>
      </c>
      <c r="D126" s="10">
        <v>805720497</v>
      </c>
      <c r="E126" s="11">
        <v>45265</v>
      </c>
      <c r="F126" s="11">
        <v>45265</v>
      </c>
      <c r="G126" s="9">
        <v>11006070659</v>
      </c>
      <c r="H126" s="4" t="s">
        <v>208</v>
      </c>
      <c r="I126" s="8">
        <v>78.400000000000006</v>
      </c>
      <c r="J126" s="12">
        <v>45324</v>
      </c>
      <c r="K126" s="8">
        <v>64.260000000000005</v>
      </c>
      <c r="L126" s="12">
        <v>45267</v>
      </c>
      <c r="M126" s="4">
        <v>-57</v>
      </c>
      <c r="N126" s="4">
        <f t="shared" si="4"/>
        <v>2</v>
      </c>
      <c r="O126" s="8">
        <f t="shared" si="5"/>
        <v>-3662.82</v>
      </c>
      <c r="P126" s="8">
        <f t="shared" si="6"/>
        <v>128.52000000000001</v>
      </c>
      <c r="Q126" s="4">
        <f t="shared" si="7"/>
        <v>59</v>
      </c>
    </row>
    <row r="127" spans="1:17" x14ac:dyDescent="0.25">
      <c r="A127" s="9" t="s">
        <v>12</v>
      </c>
      <c r="B127" s="9" t="s">
        <v>98</v>
      </c>
      <c r="C127" s="9" t="s">
        <v>209</v>
      </c>
      <c r="D127" s="10">
        <v>1542280589</v>
      </c>
      <c r="E127" s="11">
        <v>45265</v>
      </c>
      <c r="F127" s="11">
        <v>45265</v>
      </c>
      <c r="G127" s="9">
        <v>11006260563</v>
      </c>
      <c r="H127" s="4" t="s">
        <v>210</v>
      </c>
      <c r="I127" s="8">
        <v>5918.66</v>
      </c>
      <c r="J127" s="12">
        <v>45295</v>
      </c>
      <c r="K127" s="8">
        <v>4851.3599999999997</v>
      </c>
      <c r="L127" s="12">
        <v>45267</v>
      </c>
      <c r="M127" s="4">
        <v>-28</v>
      </c>
      <c r="N127" s="4">
        <f t="shared" si="4"/>
        <v>2</v>
      </c>
      <c r="O127" s="8">
        <f t="shared" si="5"/>
        <v>-135838.07999999999</v>
      </c>
      <c r="P127" s="8">
        <f t="shared" si="6"/>
        <v>9702.7199999999993</v>
      </c>
      <c r="Q127" s="4">
        <f t="shared" si="7"/>
        <v>30</v>
      </c>
    </row>
    <row r="128" spans="1:17" x14ac:dyDescent="0.25">
      <c r="A128" s="9" t="s">
        <v>12</v>
      </c>
      <c r="B128" s="9" t="s">
        <v>98</v>
      </c>
      <c r="C128" s="9" t="s">
        <v>209</v>
      </c>
      <c r="D128" s="10">
        <v>1542280589</v>
      </c>
      <c r="E128" s="11">
        <v>45265</v>
      </c>
      <c r="F128" s="11">
        <v>45265</v>
      </c>
      <c r="G128" s="9">
        <v>11006265816</v>
      </c>
      <c r="H128" s="4" t="s">
        <v>211</v>
      </c>
      <c r="I128" s="8">
        <v>5957.36</v>
      </c>
      <c r="J128" s="12">
        <v>45295</v>
      </c>
      <c r="K128" s="8">
        <v>4883.07</v>
      </c>
      <c r="L128" s="12">
        <v>45271</v>
      </c>
      <c r="M128" s="4">
        <v>-24</v>
      </c>
      <c r="N128" s="4">
        <f t="shared" si="4"/>
        <v>6</v>
      </c>
      <c r="O128" s="8">
        <f t="shared" si="5"/>
        <v>-117193.68</v>
      </c>
      <c r="P128" s="8">
        <f t="shared" si="6"/>
        <v>29298.42</v>
      </c>
      <c r="Q128" s="4">
        <f t="shared" si="7"/>
        <v>30</v>
      </c>
    </row>
    <row r="129" spans="1:17" x14ac:dyDescent="0.25">
      <c r="A129" s="9" t="s">
        <v>12</v>
      </c>
      <c r="B129" s="9" t="s">
        <v>98</v>
      </c>
      <c r="C129" s="9" t="s">
        <v>165</v>
      </c>
      <c r="D129" s="10">
        <v>5749120480</v>
      </c>
      <c r="E129" s="11">
        <v>45265</v>
      </c>
      <c r="F129" s="11">
        <v>45265</v>
      </c>
      <c r="G129" s="9">
        <v>11007249427</v>
      </c>
      <c r="H129" s="4" t="s">
        <v>212</v>
      </c>
      <c r="I129" s="8">
        <v>1415.2</v>
      </c>
      <c r="J129" s="12">
        <v>45295</v>
      </c>
      <c r="K129" s="8">
        <v>1160</v>
      </c>
      <c r="L129" s="12">
        <v>45289</v>
      </c>
      <c r="M129" s="4">
        <v>-6</v>
      </c>
      <c r="N129" s="4">
        <f t="shared" si="4"/>
        <v>24</v>
      </c>
      <c r="O129" s="8">
        <f t="shared" si="5"/>
        <v>-6960</v>
      </c>
      <c r="P129" s="8">
        <f t="shared" si="6"/>
        <v>27840</v>
      </c>
      <c r="Q129" s="4">
        <f t="shared" si="7"/>
        <v>30</v>
      </c>
    </row>
    <row r="130" spans="1:17" x14ac:dyDescent="0.25">
      <c r="A130" s="9" t="s">
        <v>12</v>
      </c>
      <c r="B130" s="9" t="s">
        <v>98</v>
      </c>
      <c r="C130" s="9" t="s">
        <v>167</v>
      </c>
      <c r="D130" s="10">
        <v>1119210498</v>
      </c>
      <c r="E130" s="11">
        <v>45265</v>
      </c>
      <c r="F130" s="11">
        <v>45265</v>
      </c>
      <c r="G130" s="9">
        <v>11009227290</v>
      </c>
      <c r="H130" s="4" t="s">
        <v>213</v>
      </c>
      <c r="I130" s="8">
        <v>133.65</v>
      </c>
      <c r="J130" s="12">
        <v>45295</v>
      </c>
      <c r="K130" s="8">
        <v>109.55</v>
      </c>
      <c r="L130" s="12">
        <v>45265</v>
      </c>
      <c r="M130" s="4">
        <v>-30</v>
      </c>
      <c r="N130" s="4">
        <f t="shared" si="4"/>
        <v>0</v>
      </c>
      <c r="O130" s="8">
        <f t="shared" si="5"/>
        <v>-3286.5</v>
      </c>
      <c r="P130" s="8">
        <f t="shared" si="6"/>
        <v>0</v>
      </c>
      <c r="Q130" s="4">
        <f t="shared" si="7"/>
        <v>30</v>
      </c>
    </row>
    <row r="131" spans="1:17" x14ac:dyDescent="0.25">
      <c r="A131" s="9" t="s">
        <v>12</v>
      </c>
      <c r="B131" s="9" t="s">
        <v>98</v>
      </c>
      <c r="C131" s="9" t="s">
        <v>159</v>
      </c>
      <c r="D131" s="10">
        <v>1892770494</v>
      </c>
      <c r="E131" s="11">
        <v>45265</v>
      </c>
      <c r="F131" s="11">
        <v>45265</v>
      </c>
      <c r="G131" s="9">
        <v>11009272616</v>
      </c>
      <c r="H131" s="4" t="s">
        <v>214</v>
      </c>
      <c r="I131" s="8">
        <v>21972.2</v>
      </c>
      <c r="J131" s="12">
        <v>45325</v>
      </c>
      <c r="K131" s="8">
        <v>18010</v>
      </c>
      <c r="L131" s="12">
        <v>45273</v>
      </c>
      <c r="M131" s="4">
        <v>-52</v>
      </c>
      <c r="N131" s="4">
        <f t="shared" ref="N131:N194" si="8">L131-F131</f>
        <v>8</v>
      </c>
      <c r="O131" s="8">
        <f t="shared" ref="O131:O194" si="9">M131*K131</f>
        <v>-936520</v>
      </c>
      <c r="P131" s="8">
        <f t="shared" ref="P131:P194" si="10">N131*K131</f>
        <v>144080</v>
      </c>
      <c r="Q131" s="4">
        <f t="shared" ref="Q131:Q194" si="11">J131-F131</f>
        <v>60</v>
      </c>
    </row>
    <row r="132" spans="1:17" x14ac:dyDescent="0.25">
      <c r="A132" s="9" t="s">
        <v>12</v>
      </c>
      <c r="B132" s="9" t="s">
        <v>98</v>
      </c>
      <c r="C132" s="9" t="s">
        <v>150</v>
      </c>
      <c r="D132" s="10">
        <v>206110496</v>
      </c>
      <c r="E132" s="11">
        <v>45265</v>
      </c>
      <c r="F132" s="11">
        <v>45265</v>
      </c>
      <c r="G132" s="9">
        <v>11012010191</v>
      </c>
      <c r="H132" s="4" t="s">
        <v>215</v>
      </c>
      <c r="I132" s="8">
        <v>1324.1</v>
      </c>
      <c r="J132" s="12">
        <v>45325</v>
      </c>
      <c r="K132" s="8">
        <v>1085.33</v>
      </c>
      <c r="L132" s="12">
        <v>45267</v>
      </c>
      <c r="M132" s="4">
        <v>-58</v>
      </c>
      <c r="N132" s="4">
        <f t="shared" si="8"/>
        <v>2</v>
      </c>
      <c r="O132" s="8">
        <f t="shared" si="9"/>
        <v>-62949.14</v>
      </c>
      <c r="P132" s="8">
        <f t="shared" si="10"/>
        <v>2170.66</v>
      </c>
      <c r="Q132" s="4">
        <f t="shared" si="11"/>
        <v>60</v>
      </c>
    </row>
    <row r="133" spans="1:17" x14ac:dyDescent="0.25">
      <c r="A133" s="9" t="s">
        <v>12</v>
      </c>
      <c r="B133" s="9" t="s">
        <v>98</v>
      </c>
      <c r="C133" s="9" t="s">
        <v>216</v>
      </c>
      <c r="D133" s="10">
        <v>1346760505</v>
      </c>
      <c r="E133" s="11">
        <v>45268</v>
      </c>
      <c r="F133" s="11">
        <v>45268</v>
      </c>
      <c r="G133" s="9">
        <v>11034758093</v>
      </c>
      <c r="H133" s="4">
        <v>56</v>
      </c>
      <c r="I133" s="8">
        <v>3508.11</v>
      </c>
      <c r="J133" s="12">
        <v>45298</v>
      </c>
      <c r="K133" s="8">
        <v>2875.5</v>
      </c>
      <c r="L133" s="12">
        <v>45274</v>
      </c>
      <c r="M133" s="4">
        <v>-24</v>
      </c>
      <c r="N133" s="4">
        <f t="shared" si="8"/>
        <v>6</v>
      </c>
      <c r="O133" s="8">
        <f t="shared" si="9"/>
        <v>-69012</v>
      </c>
      <c r="P133" s="8">
        <f t="shared" si="10"/>
        <v>17253</v>
      </c>
      <c r="Q133" s="4">
        <f t="shared" si="11"/>
        <v>30</v>
      </c>
    </row>
    <row r="134" spans="1:17" x14ac:dyDescent="0.25">
      <c r="A134" s="9" t="s">
        <v>12</v>
      </c>
      <c r="B134" s="9" t="s">
        <v>98</v>
      </c>
      <c r="C134" s="9" t="s">
        <v>217</v>
      </c>
      <c r="D134" s="10">
        <v>2310270125</v>
      </c>
      <c r="E134" s="11">
        <v>45271</v>
      </c>
      <c r="F134" s="11">
        <v>45271</v>
      </c>
      <c r="G134" s="9">
        <v>11054578950</v>
      </c>
      <c r="H134" s="4" t="s">
        <v>218</v>
      </c>
      <c r="I134" s="8">
        <v>4541.45</v>
      </c>
      <c r="J134" s="12">
        <v>45301</v>
      </c>
      <c r="K134" s="8">
        <v>3722.5</v>
      </c>
      <c r="L134" s="12">
        <v>45272</v>
      </c>
      <c r="M134" s="4">
        <v>-29</v>
      </c>
      <c r="N134" s="4">
        <f t="shared" si="8"/>
        <v>1</v>
      </c>
      <c r="O134" s="8">
        <f t="shared" si="9"/>
        <v>-107952.5</v>
      </c>
      <c r="P134" s="8">
        <f t="shared" si="10"/>
        <v>3722.5</v>
      </c>
      <c r="Q134" s="4">
        <f t="shared" si="11"/>
        <v>30</v>
      </c>
    </row>
    <row r="135" spans="1:17" x14ac:dyDescent="0.25">
      <c r="A135" s="9" t="s">
        <v>12</v>
      </c>
      <c r="B135" s="9" t="s">
        <v>98</v>
      </c>
      <c r="C135" s="9" t="s">
        <v>219</v>
      </c>
      <c r="D135" s="10">
        <v>1968510501</v>
      </c>
      <c r="E135" s="11">
        <v>45272</v>
      </c>
      <c r="F135" s="11">
        <v>45272</v>
      </c>
      <c r="G135" s="9">
        <v>11065633370</v>
      </c>
      <c r="H135" s="4" t="s">
        <v>220</v>
      </c>
      <c r="I135" s="8">
        <v>7628.83</v>
      </c>
      <c r="J135" s="12">
        <v>45322</v>
      </c>
      <c r="K135" s="8">
        <v>6253.13</v>
      </c>
      <c r="L135" s="12">
        <v>45273</v>
      </c>
      <c r="M135" s="4">
        <v>-49</v>
      </c>
      <c r="N135" s="4">
        <f t="shared" si="8"/>
        <v>1</v>
      </c>
      <c r="O135" s="8">
        <f t="shared" si="9"/>
        <v>-306403.37</v>
      </c>
      <c r="P135" s="8">
        <f t="shared" si="10"/>
        <v>6253.13</v>
      </c>
      <c r="Q135" s="4">
        <f t="shared" si="11"/>
        <v>50</v>
      </c>
    </row>
    <row r="136" spans="1:17" x14ac:dyDescent="0.25">
      <c r="A136" s="9" t="s">
        <v>12</v>
      </c>
      <c r="B136" s="9" t="s">
        <v>98</v>
      </c>
      <c r="C136" s="9" t="s">
        <v>124</v>
      </c>
      <c r="D136" s="10">
        <v>1272730498</v>
      </c>
      <c r="E136" s="11">
        <v>45273</v>
      </c>
      <c r="F136" s="11">
        <v>45273</v>
      </c>
      <c r="G136" s="9">
        <v>11073759477</v>
      </c>
      <c r="H136" s="4" t="s">
        <v>221</v>
      </c>
      <c r="I136" s="8">
        <v>94.67</v>
      </c>
      <c r="J136" s="12">
        <v>45303</v>
      </c>
      <c r="K136" s="8">
        <v>77.599999999999994</v>
      </c>
      <c r="L136" s="12">
        <v>45273</v>
      </c>
      <c r="M136" s="4">
        <v>-30</v>
      </c>
      <c r="N136" s="4">
        <f t="shared" si="8"/>
        <v>0</v>
      </c>
      <c r="O136" s="8">
        <f t="shared" si="9"/>
        <v>-2328</v>
      </c>
      <c r="P136" s="8">
        <f t="shared" si="10"/>
        <v>0</v>
      </c>
      <c r="Q136" s="4">
        <f t="shared" si="11"/>
        <v>30</v>
      </c>
    </row>
    <row r="137" spans="1:17" x14ac:dyDescent="0.25">
      <c r="A137" s="9" t="s">
        <v>12</v>
      </c>
      <c r="B137" s="9" t="s">
        <v>98</v>
      </c>
      <c r="C137" s="9" t="s">
        <v>222</v>
      </c>
      <c r="D137" s="10">
        <v>1178980494</v>
      </c>
      <c r="E137" s="11">
        <v>45273</v>
      </c>
      <c r="F137" s="11">
        <v>45273</v>
      </c>
      <c r="G137" s="9">
        <v>11079335627</v>
      </c>
      <c r="H137" s="4">
        <v>229</v>
      </c>
      <c r="I137" s="8">
        <v>1195.5999999999999</v>
      </c>
      <c r="J137" s="12">
        <v>45333</v>
      </c>
      <c r="K137" s="8">
        <v>980</v>
      </c>
      <c r="L137" s="12">
        <v>45274</v>
      </c>
      <c r="M137" s="4">
        <v>-59</v>
      </c>
      <c r="N137" s="4">
        <f t="shared" si="8"/>
        <v>1</v>
      </c>
      <c r="O137" s="8">
        <f t="shared" si="9"/>
        <v>-57820</v>
      </c>
      <c r="P137" s="8">
        <f t="shared" si="10"/>
        <v>980</v>
      </c>
      <c r="Q137" s="4">
        <f t="shared" si="11"/>
        <v>60</v>
      </c>
    </row>
    <row r="138" spans="1:17" x14ac:dyDescent="0.25">
      <c r="A138" s="9" t="s">
        <v>12</v>
      </c>
      <c r="B138" s="9" t="s">
        <v>98</v>
      </c>
      <c r="C138" s="9" t="s">
        <v>154</v>
      </c>
      <c r="D138" s="10">
        <v>1936780491</v>
      </c>
      <c r="E138" s="11">
        <v>45273</v>
      </c>
      <c r="F138" s="11">
        <v>45273</v>
      </c>
      <c r="G138" s="9">
        <v>11081060073</v>
      </c>
      <c r="H138" s="4" t="s">
        <v>223</v>
      </c>
      <c r="I138" s="8">
        <v>17731.41</v>
      </c>
      <c r="J138" s="12">
        <v>45303</v>
      </c>
      <c r="K138" s="8">
        <v>14533.94</v>
      </c>
      <c r="L138" s="12">
        <v>45274</v>
      </c>
      <c r="M138" s="4">
        <v>-29</v>
      </c>
      <c r="N138" s="4">
        <f t="shared" si="8"/>
        <v>1</v>
      </c>
      <c r="O138" s="8">
        <f t="shared" si="9"/>
        <v>-421484.26</v>
      </c>
      <c r="P138" s="8">
        <f t="shared" si="10"/>
        <v>14533.94</v>
      </c>
      <c r="Q138" s="4">
        <f t="shared" si="11"/>
        <v>30</v>
      </c>
    </row>
    <row r="139" spans="1:17" x14ac:dyDescent="0.25">
      <c r="A139" s="9" t="s">
        <v>12</v>
      </c>
      <c r="B139" s="9" t="s">
        <v>98</v>
      </c>
      <c r="C139" s="9" t="s">
        <v>154</v>
      </c>
      <c r="D139" s="10">
        <v>1936780491</v>
      </c>
      <c r="E139" s="11">
        <v>45275</v>
      </c>
      <c r="F139" s="11">
        <v>45275</v>
      </c>
      <c r="G139" s="9">
        <v>11101203125</v>
      </c>
      <c r="H139" s="4" t="s">
        <v>224</v>
      </c>
      <c r="I139" s="8">
        <v>24243.439999999999</v>
      </c>
      <c r="J139" s="12">
        <v>45305</v>
      </c>
      <c r="K139" s="8">
        <v>19871.669999999998</v>
      </c>
      <c r="L139" s="12">
        <v>45278</v>
      </c>
      <c r="M139" s="4">
        <v>-27</v>
      </c>
      <c r="N139" s="4">
        <f t="shared" si="8"/>
        <v>3</v>
      </c>
      <c r="O139" s="8">
        <f t="shared" si="9"/>
        <v>-536535.09</v>
      </c>
      <c r="P139" s="8">
        <f t="shared" si="10"/>
        <v>59615.009999999995</v>
      </c>
      <c r="Q139" s="4">
        <f t="shared" si="11"/>
        <v>30</v>
      </c>
    </row>
    <row r="140" spans="1:17" x14ac:dyDescent="0.25">
      <c r="A140" s="9" t="s">
        <v>12</v>
      </c>
      <c r="B140" s="9" t="s">
        <v>225</v>
      </c>
      <c r="C140" s="9" t="s">
        <v>226</v>
      </c>
      <c r="D140" s="10">
        <v>1848360937</v>
      </c>
      <c r="E140" s="11">
        <v>45196</v>
      </c>
      <c r="F140" s="11">
        <v>45196</v>
      </c>
      <c r="G140" s="9">
        <v>10535022052</v>
      </c>
      <c r="H140" s="4">
        <v>52</v>
      </c>
      <c r="I140" s="8">
        <v>6466</v>
      </c>
      <c r="J140" s="12">
        <v>45226</v>
      </c>
      <c r="K140" s="8">
        <v>5300</v>
      </c>
      <c r="L140" s="12">
        <v>45208</v>
      </c>
      <c r="M140" s="4">
        <v>-18</v>
      </c>
      <c r="N140" s="4">
        <f t="shared" si="8"/>
        <v>12</v>
      </c>
      <c r="O140" s="8">
        <f t="shared" si="9"/>
        <v>-95400</v>
      </c>
      <c r="P140" s="8">
        <f t="shared" si="10"/>
        <v>63600</v>
      </c>
      <c r="Q140" s="4">
        <f t="shared" si="11"/>
        <v>30</v>
      </c>
    </row>
    <row r="141" spans="1:17" x14ac:dyDescent="0.25">
      <c r="A141" s="9" t="s">
        <v>12</v>
      </c>
      <c r="B141" s="9" t="s">
        <v>225</v>
      </c>
      <c r="C141" s="9" t="s">
        <v>227</v>
      </c>
      <c r="D141" s="10">
        <v>2641030420</v>
      </c>
      <c r="E141" s="11">
        <v>45198</v>
      </c>
      <c r="F141" s="11">
        <v>45198</v>
      </c>
      <c r="G141" s="9">
        <v>10545274733</v>
      </c>
      <c r="H141" s="4">
        <v>1017</v>
      </c>
      <c r="I141" s="8">
        <v>90</v>
      </c>
      <c r="J141" s="12">
        <v>45228</v>
      </c>
      <c r="K141" s="8">
        <v>90</v>
      </c>
      <c r="L141" s="12">
        <v>45208</v>
      </c>
      <c r="M141" s="4">
        <v>-20</v>
      </c>
      <c r="N141" s="4">
        <f t="shared" si="8"/>
        <v>10</v>
      </c>
      <c r="O141" s="8">
        <f t="shared" si="9"/>
        <v>-1800</v>
      </c>
      <c r="P141" s="8">
        <f t="shared" si="10"/>
        <v>900</v>
      </c>
      <c r="Q141" s="4">
        <f t="shared" si="11"/>
        <v>30</v>
      </c>
    </row>
    <row r="142" spans="1:17" x14ac:dyDescent="0.25">
      <c r="A142" s="9" t="s">
        <v>12</v>
      </c>
      <c r="B142" s="9" t="s">
        <v>225</v>
      </c>
      <c r="C142" s="9" t="s">
        <v>228</v>
      </c>
      <c r="D142" s="10">
        <v>2290620992</v>
      </c>
      <c r="E142" s="11">
        <v>45203</v>
      </c>
      <c r="F142" s="11">
        <v>45203</v>
      </c>
      <c r="G142" s="9">
        <v>10584071010</v>
      </c>
      <c r="H142" s="4">
        <v>160</v>
      </c>
      <c r="I142" s="8">
        <v>13407.8</v>
      </c>
      <c r="J142" s="12">
        <v>45233</v>
      </c>
      <c r="K142" s="8">
        <v>10990</v>
      </c>
      <c r="L142" s="12">
        <v>45209</v>
      </c>
      <c r="M142" s="4">
        <v>-24</v>
      </c>
      <c r="N142" s="4">
        <f t="shared" si="8"/>
        <v>6</v>
      </c>
      <c r="O142" s="8">
        <f t="shared" si="9"/>
        <v>-263760</v>
      </c>
      <c r="P142" s="8">
        <f t="shared" si="10"/>
        <v>65940</v>
      </c>
      <c r="Q142" s="4">
        <f t="shared" si="11"/>
        <v>30</v>
      </c>
    </row>
    <row r="143" spans="1:17" x14ac:dyDescent="0.25">
      <c r="A143" s="9" t="s">
        <v>12</v>
      </c>
      <c r="B143" s="9" t="s">
        <v>225</v>
      </c>
      <c r="C143" s="9" t="s">
        <v>229</v>
      </c>
      <c r="D143" s="10">
        <v>11435101008</v>
      </c>
      <c r="E143" s="11">
        <v>45213</v>
      </c>
      <c r="F143" s="11">
        <v>45213</v>
      </c>
      <c r="G143" s="9">
        <v>10634350296</v>
      </c>
      <c r="H143" s="4" t="s">
        <v>230</v>
      </c>
      <c r="I143" s="8">
        <v>66.16</v>
      </c>
      <c r="J143" s="12">
        <v>45243</v>
      </c>
      <c r="K143" s="8">
        <v>54.23</v>
      </c>
      <c r="L143" s="12">
        <v>45218</v>
      </c>
      <c r="M143" s="4">
        <v>-25</v>
      </c>
      <c r="N143" s="4">
        <f t="shared" si="8"/>
        <v>5</v>
      </c>
      <c r="O143" s="8">
        <f t="shared" si="9"/>
        <v>-1355.75</v>
      </c>
      <c r="P143" s="8">
        <f t="shared" si="10"/>
        <v>271.14999999999998</v>
      </c>
      <c r="Q143" s="4">
        <f t="shared" si="11"/>
        <v>30</v>
      </c>
    </row>
    <row r="144" spans="1:17" x14ac:dyDescent="0.25">
      <c r="A144" s="9" t="s">
        <v>12</v>
      </c>
      <c r="B144" s="9" t="s">
        <v>225</v>
      </c>
      <c r="C144" s="9" t="s">
        <v>231</v>
      </c>
      <c r="D144" s="10" t="s">
        <v>232</v>
      </c>
      <c r="E144" s="11">
        <v>45223</v>
      </c>
      <c r="F144" s="11">
        <v>45223</v>
      </c>
      <c r="G144" s="9">
        <v>10722316266</v>
      </c>
      <c r="H144" s="4" t="s">
        <v>233</v>
      </c>
      <c r="I144" s="8">
        <v>200</v>
      </c>
      <c r="J144" s="12">
        <v>45253</v>
      </c>
      <c r="K144" s="8">
        <v>200</v>
      </c>
      <c r="L144" s="12">
        <v>45224</v>
      </c>
      <c r="M144" s="4">
        <v>-29</v>
      </c>
      <c r="N144" s="4">
        <f t="shared" si="8"/>
        <v>1</v>
      </c>
      <c r="O144" s="8">
        <f t="shared" si="9"/>
        <v>-5800</v>
      </c>
      <c r="P144" s="8">
        <f t="shared" si="10"/>
        <v>200</v>
      </c>
      <c r="Q144" s="4">
        <f t="shared" si="11"/>
        <v>30</v>
      </c>
    </row>
    <row r="145" spans="1:17" x14ac:dyDescent="0.25">
      <c r="A145" s="9" t="s">
        <v>12</v>
      </c>
      <c r="B145" s="9" t="s">
        <v>225</v>
      </c>
      <c r="C145" s="9" t="s">
        <v>234</v>
      </c>
      <c r="D145" s="10">
        <v>5994580727</v>
      </c>
      <c r="E145" s="11">
        <v>45225</v>
      </c>
      <c r="F145" s="11">
        <v>45225</v>
      </c>
      <c r="G145" s="9">
        <v>10738070837</v>
      </c>
      <c r="H145" s="4">
        <v>1712</v>
      </c>
      <c r="I145" s="8">
        <v>312</v>
      </c>
      <c r="J145" s="12">
        <v>45255</v>
      </c>
      <c r="K145" s="8">
        <v>312</v>
      </c>
      <c r="L145" s="12">
        <v>45229</v>
      </c>
      <c r="M145" s="4">
        <v>-26</v>
      </c>
      <c r="N145" s="4">
        <f t="shared" si="8"/>
        <v>4</v>
      </c>
      <c r="O145" s="8">
        <f t="shared" si="9"/>
        <v>-8112</v>
      </c>
      <c r="P145" s="8">
        <f t="shared" si="10"/>
        <v>1248</v>
      </c>
      <c r="Q145" s="4">
        <f t="shared" si="11"/>
        <v>30</v>
      </c>
    </row>
    <row r="146" spans="1:17" x14ac:dyDescent="0.25">
      <c r="A146" s="9" t="s">
        <v>12</v>
      </c>
      <c r="B146" s="9" t="s">
        <v>225</v>
      </c>
      <c r="C146" s="9" t="s">
        <v>235</v>
      </c>
      <c r="D146" s="10">
        <v>80024330492</v>
      </c>
      <c r="E146" s="11">
        <v>45226</v>
      </c>
      <c r="F146" s="11">
        <v>45226</v>
      </c>
      <c r="G146" s="9">
        <v>10744451245</v>
      </c>
      <c r="H146" s="4" t="s">
        <v>236</v>
      </c>
      <c r="I146" s="8">
        <v>800</v>
      </c>
      <c r="J146" s="12">
        <v>45256</v>
      </c>
      <c r="K146" s="8">
        <v>800</v>
      </c>
      <c r="L146" s="12">
        <v>45232</v>
      </c>
      <c r="M146" s="4">
        <v>-24</v>
      </c>
      <c r="N146" s="4">
        <f t="shared" si="8"/>
        <v>6</v>
      </c>
      <c r="O146" s="8">
        <f t="shared" si="9"/>
        <v>-19200</v>
      </c>
      <c r="P146" s="8">
        <f t="shared" si="10"/>
        <v>4800</v>
      </c>
      <c r="Q146" s="4">
        <f t="shared" si="11"/>
        <v>30</v>
      </c>
    </row>
    <row r="147" spans="1:17" x14ac:dyDescent="0.25">
      <c r="A147" s="9" t="s">
        <v>12</v>
      </c>
      <c r="B147" s="9" t="s">
        <v>225</v>
      </c>
      <c r="C147" s="9" t="s">
        <v>234</v>
      </c>
      <c r="D147" s="10">
        <v>5994580727</v>
      </c>
      <c r="E147" s="11">
        <v>45229</v>
      </c>
      <c r="F147" s="11">
        <v>45229</v>
      </c>
      <c r="G147" s="9">
        <v>10758630124</v>
      </c>
      <c r="H147" s="4">
        <v>1764</v>
      </c>
      <c r="I147" s="8">
        <v>292</v>
      </c>
      <c r="J147" s="12">
        <v>45259</v>
      </c>
      <c r="K147" s="8">
        <v>292</v>
      </c>
      <c r="L147" s="12">
        <v>45232</v>
      </c>
      <c r="M147" s="4">
        <v>-27</v>
      </c>
      <c r="N147" s="4">
        <f t="shared" si="8"/>
        <v>3</v>
      </c>
      <c r="O147" s="8">
        <f t="shared" si="9"/>
        <v>-7884</v>
      </c>
      <c r="P147" s="8">
        <f t="shared" si="10"/>
        <v>876</v>
      </c>
      <c r="Q147" s="4">
        <f t="shared" si="11"/>
        <v>30</v>
      </c>
    </row>
    <row r="148" spans="1:17" x14ac:dyDescent="0.25">
      <c r="A148" s="9" t="s">
        <v>12</v>
      </c>
      <c r="B148" s="9" t="s">
        <v>225</v>
      </c>
      <c r="C148" s="9" t="s">
        <v>237</v>
      </c>
      <c r="D148" s="10">
        <v>3296130283</v>
      </c>
      <c r="E148" s="11">
        <v>45232</v>
      </c>
      <c r="F148" s="11">
        <v>45232</v>
      </c>
      <c r="G148" s="9">
        <v>10783029423</v>
      </c>
      <c r="H148" s="4" t="s">
        <v>238</v>
      </c>
      <c r="I148" s="8">
        <v>164.7</v>
      </c>
      <c r="J148" s="12">
        <v>45262</v>
      </c>
      <c r="K148" s="8">
        <v>135</v>
      </c>
      <c r="L148" s="12">
        <v>45240</v>
      </c>
      <c r="M148" s="4">
        <v>-22</v>
      </c>
      <c r="N148" s="4">
        <f t="shared" si="8"/>
        <v>8</v>
      </c>
      <c r="O148" s="8">
        <f t="shared" si="9"/>
        <v>-2970</v>
      </c>
      <c r="P148" s="8">
        <f t="shared" si="10"/>
        <v>1080</v>
      </c>
      <c r="Q148" s="4">
        <f t="shared" si="11"/>
        <v>30</v>
      </c>
    </row>
    <row r="149" spans="1:17" x14ac:dyDescent="0.25">
      <c r="A149" s="9" t="s">
        <v>12</v>
      </c>
      <c r="B149" s="9" t="s">
        <v>225</v>
      </c>
      <c r="C149" s="9" t="s">
        <v>234</v>
      </c>
      <c r="D149" s="10">
        <v>5994580727</v>
      </c>
      <c r="E149" s="11">
        <v>45244</v>
      </c>
      <c r="F149" s="11">
        <v>45244</v>
      </c>
      <c r="G149" s="9">
        <v>10872924779</v>
      </c>
      <c r="H149" s="4">
        <v>1888</v>
      </c>
      <c r="I149" s="8">
        <v>312</v>
      </c>
      <c r="J149" s="12">
        <v>45274</v>
      </c>
      <c r="K149" s="8">
        <v>312</v>
      </c>
      <c r="L149" s="12">
        <v>45250</v>
      </c>
      <c r="M149" s="4">
        <v>-24</v>
      </c>
      <c r="N149" s="4">
        <f t="shared" si="8"/>
        <v>6</v>
      </c>
      <c r="O149" s="8">
        <f t="shared" si="9"/>
        <v>-7488</v>
      </c>
      <c r="P149" s="8">
        <f t="shared" si="10"/>
        <v>1872</v>
      </c>
      <c r="Q149" s="4">
        <f t="shared" si="11"/>
        <v>30</v>
      </c>
    </row>
    <row r="150" spans="1:17" x14ac:dyDescent="0.25">
      <c r="A150" s="9" t="s">
        <v>12</v>
      </c>
      <c r="B150" s="9" t="s">
        <v>225</v>
      </c>
      <c r="C150" s="9" t="s">
        <v>239</v>
      </c>
      <c r="D150" s="10">
        <v>2966340230</v>
      </c>
      <c r="E150" s="11">
        <v>45259</v>
      </c>
      <c r="F150" s="11">
        <v>45259</v>
      </c>
      <c r="G150" s="9">
        <v>10963855021</v>
      </c>
      <c r="H150" s="4" t="s">
        <v>240</v>
      </c>
      <c r="I150" s="8">
        <v>1530</v>
      </c>
      <c r="J150" s="12">
        <v>45289</v>
      </c>
      <c r="K150" s="8">
        <v>1530</v>
      </c>
      <c r="L150" s="12">
        <v>45261</v>
      </c>
      <c r="M150" s="4">
        <v>-28</v>
      </c>
      <c r="N150" s="4">
        <f t="shared" si="8"/>
        <v>2</v>
      </c>
      <c r="O150" s="8">
        <f t="shared" si="9"/>
        <v>-42840</v>
      </c>
      <c r="P150" s="8">
        <f t="shared" si="10"/>
        <v>3060</v>
      </c>
      <c r="Q150" s="4">
        <f t="shared" si="11"/>
        <v>30</v>
      </c>
    </row>
    <row r="151" spans="1:17" x14ac:dyDescent="0.25">
      <c r="A151" s="9" t="s">
        <v>12</v>
      </c>
      <c r="B151" s="9" t="s">
        <v>241</v>
      </c>
      <c r="C151" s="9" t="s">
        <v>242</v>
      </c>
      <c r="D151" s="10" t="s">
        <v>243</v>
      </c>
      <c r="E151" s="11">
        <v>45204</v>
      </c>
      <c r="F151" s="11">
        <v>45204</v>
      </c>
      <c r="G151" s="9">
        <v>10587560135</v>
      </c>
      <c r="H151" s="4" t="s">
        <v>244</v>
      </c>
      <c r="I151" s="8">
        <v>6363.07</v>
      </c>
      <c r="J151" s="12">
        <v>45234</v>
      </c>
      <c r="K151" s="8">
        <v>6363.07</v>
      </c>
      <c r="L151" s="12">
        <v>45209</v>
      </c>
      <c r="M151" s="4">
        <v>-25</v>
      </c>
      <c r="N151" s="4">
        <f t="shared" si="8"/>
        <v>5</v>
      </c>
      <c r="O151" s="8">
        <f t="shared" si="9"/>
        <v>-159076.75</v>
      </c>
      <c r="P151" s="8">
        <f t="shared" si="10"/>
        <v>31815.35</v>
      </c>
      <c r="Q151" s="4">
        <f t="shared" si="11"/>
        <v>30</v>
      </c>
    </row>
    <row r="152" spans="1:17" x14ac:dyDescent="0.25">
      <c r="A152" s="9" t="s">
        <v>12</v>
      </c>
      <c r="B152" s="9" t="s">
        <v>241</v>
      </c>
      <c r="C152" s="9" t="s">
        <v>245</v>
      </c>
      <c r="D152" s="10">
        <v>599120458</v>
      </c>
      <c r="E152" s="11">
        <v>45213</v>
      </c>
      <c r="F152" s="11">
        <v>45213</v>
      </c>
      <c r="G152" s="9">
        <v>10635370565</v>
      </c>
      <c r="H152" s="4">
        <v>1440</v>
      </c>
      <c r="I152" s="8">
        <v>6837.38</v>
      </c>
      <c r="J152" s="12">
        <v>45243</v>
      </c>
      <c r="K152" s="8">
        <v>6837.38</v>
      </c>
      <c r="L152" s="12">
        <v>45219</v>
      </c>
      <c r="M152" s="4">
        <v>-24</v>
      </c>
      <c r="N152" s="4">
        <f t="shared" si="8"/>
        <v>6</v>
      </c>
      <c r="O152" s="8">
        <f t="shared" si="9"/>
        <v>-164097.12</v>
      </c>
      <c r="P152" s="8">
        <f t="shared" si="10"/>
        <v>41024.28</v>
      </c>
      <c r="Q152" s="4">
        <f t="shared" si="11"/>
        <v>30</v>
      </c>
    </row>
    <row r="153" spans="1:17" x14ac:dyDescent="0.25">
      <c r="A153" s="9" t="s">
        <v>12</v>
      </c>
      <c r="B153" s="9" t="s">
        <v>241</v>
      </c>
      <c r="C153" s="9" t="s">
        <v>246</v>
      </c>
      <c r="D153" s="10" t="s">
        <v>247</v>
      </c>
      <c r="E153" s="11">
        <v>45220</v>
      </c>
      <c r="F153" s="11">
        <v>45220</v>
      </c>
      <c r="G153" s="9">
        <v>10685335286</v>
      </c>
      <c r="H153" s="4" t="s">
        <v>248</v>
      </c>
      <c r="I153" s="8">
        <v>19733.27</v>
      </c>
      <c r="J153" s="12">
        <v>45250</v>
      </c>
      <c r="K153" s="8">
        <v>19733.27</v>
      </c>
      <c r="L153" s="12">
        <v>45226</v>
      </c>
      <c r="M153" s="4">
        <v>-24</v>
      </c>
      <c r="N153" s="4">
        <f t="shared" si="8"/>
        <v>6</v>
      </c>
      <c r="O153" s="8">
        <f t="shared" si="9"/>
        <v>-473598.48</v>
      </c>
      <c r="P153" s="8">
        <f t="shared" si="10"/>
        <v>118399.62</v>
      </c>
      <c r="Q153" s="4">
        <f t="shared" si="11"/>
        <v>30</v>
      </c>
    </row>
    <row r="154" spans="1:17" x14ac:dyDescent="0.25">
      <c r="A154" s="9" t="s">
        <v>12</v>
      </c>
      <c r="B154" s="9" t="s">
        <v>241</v>
      </c>
      <c r="C154" s="9" t="s">
        <v>249</v>
      </c>
      <c r="D154" s="10">
        <v>2313821007</v>
      </c>
      <c r="E154" s="11">
        <v>45265</v>
      </c>
      <c r="F154" s="11">
        <v>45265</v>
      </c>
      <c r="G154" s="9">
        <v>11000737970</v>
      </c>
      <c r="H154" s="4" t="s">
        <v>250</v>
      </c>
      <c r="I154" s="8">
        <v>79.3</v>
      </c>
      <c r="J154" s="12">
        <v>45295</v>
      </c>
      <c r="K154" s="8">
        <v>65</v>
      </c>
      <c r="L154" s="12">
        <v>45267</v>
      </c>
      <c r="M154" s="4">
        <v>-28</v>
      </c>
      <c r="N154" s="4">
        <f t="shared" si="8"/>
        <v>2</v>
      </c>
      <c r="O154" s="8">
        <f t="shared" si="9"/>
        <v>-1820</v>
      </c>
      <c r="P154" s="8">
        <f t="shared" si="10"/>
        <v>130</v>
      </c>
      <c r="Q154" s="4">
        <f t="shared" si="11"/>
        <v>30</v>
      </c>
    </row>
    <row r="155" spans="1:17" x14ac:dyDescent="0.25">
      <c r="A155" s="9" t="s">
        <v>12</v>
      </c>
      <c r="B155" s="9" t="s">
        <v>241</v>
      </c>
      <c r="C155" s="9" t="s">
        <v>251</v>
      </c>
      <c r="D155" s="10">
        <v>884060526</v>
      </c>
      <c r="E155" s="11">
        <v>45287</v>
      </c>
      <c r="F155" s="11">
        <v>45287</v>
      </c>
      <c r="G155" s="9">
        <v>11172853339</v>
      </c>
      <c r="H155" s="4">
        <v>3020043709</v>
      </c>
      <c r="I155" s="8">
        <v>4568.8999999999996</v>
      </c>
      <c r="J155" s="12">
        <v>45317</v>
      </c>
      <c r="K155" s="8">
        <v>3745</v>
      </c>
      <c r="L155" s="12">
        <v>45289</v>
      </c>
      <c r="M155" s="4">
        <v>-28</v>
      </c>
      <c r="N155" s="4">
        <f t="shared" si="8"/>
        <v>2</v>
      </c>
      <c r="O155" s="8">
        <f t="shared" si="9"/>
        <v>-104860</v>
      </c>
      <c r="P155" s="8">
        <f t="shared" si="10"/>
        <v>7490</v>
      </c>
      <c r="Q155" s="4">
        <f t="shared" si="11"/>
        <v>30</v>
      </c>
    </row>
    <row r="156" spans="1:17" x14ac:dyDescent="0.25">
      <c r="A156" s="9" t="s">
        <v>12</v>
      </c>
      <c r="B156" s="9" t="s">
        <v>252</v>
      </c>
      <c r="C156" s="9" t="s">
        <v>253</v>
      </c>
      <c r="D156" s="10">
        <v>1371740497</v>
      </c>
      <c r="E156" s="11">
        <v>45203</v>
      </c>
      <c r="F156" s="11">
        <v>45203</v>
      </c>
      <c r="G156" s="9">
        <v>10575098393</v>
      </c>
      <c r="H156" s="4">
        <v>454</v>
      </c>
      <c r="I156" s="8">
        <v>2732.8</v>
      </c>
      <c r="J156" s="12">
        <v>45233</v>
      </c>
      <c r="K156" s="8">
        <v>2240</v>
      </c>
      <c r="L156" s="12">
        <v>45215</v>
      </c>
      <c r="M156" s="4">
        <v>-18</v>
      </c>
      <c r="N156" s="4">
        <f t="shared" si="8"/>
        <v>12</v>
      </c>
      <c r="O156" s="8">
        <f t="shared" si="9"/>
        <v>-40320</v>
      </c>
      <c r="P156" s="8">
        <f t="shared" si="10"/>
        <v>26880</v>
      </c>
      <c r="Q156" s="4">
        <f t="shared" si="11"/>
        <v>30</v>
      </c>
    </row>
    <row r="157" spans="1:17" x14ac:dyDescent="0.25">
      <c r="A157" s="9" t="s">
        <v>12</v>
      </c>
      <c r="B157" s="9" t="s">
        <v>252</v>
      </c>
      <c r="C157" s="9" t="s">
        <v>254</v>
      </c>
      <c r="D157" s="10">
        <v>378740344</v>
      </c>
      <c r="E157" s="11">
        <v>45208</v>
      </c>
      <c r="F157" s="11">
        <v>45208</v>
      </c>
      <c r="G157" s="9">
        <v>10622922421</v>
      </c>
      <c r="H157" s="4" t="s">
        <v>255</v>
      </c>
      <c r="I157" s="8">
        <v>8631.0499999999993</v>
      </c>
      <c r="J157" s="12">
        <v>45268</v>
      </c>
      <c r="K157" s="8">
        <v>7074.63</v>
      </c>
      <c r="L157" s="12">
        <v>45216</v>
      </c>
      <c r="M157" s="4">
        <v>-52</v>
      </c>
      <c r="N157" s="4">
        <f t="shared" si="8"/>
        <v>8</v>
      </c>
      <c r="O157" s="8">
        <f t="shared" si="9"/>
        <v>-367880.76</v>
      </c>
      <c r="P157" s="8">
        <f t="shared" si="10"/>
        <v>56597.04</v>
      </c>
      <c r="Q157" s="4">
        <f t="shared" si="11"/>
        <v>60</v>
      </c>
    </row>
    <row r="158" spans="1:17" x14ac:dyDescent="0.25">
      <c r="A158" s="9" t="s">
        <v>12</v>
      </c>
      <c r="B158" s="9" t="s">
        <v>252</v>
      </c>
      <c r="C158" s="9" t="s">
        <v>254</v>
      </c>
      <c r="D158" s="10">
        <v>378740344</v>
      </c>
      <c r="E158" s="11">
        <v>45215</v>
      </c>
      <c r="F158" s="11">
        <v>45215</v>
      </c>
      <c r="G158" s="9">
        <v>10646781470</v>
      </c>
      <c r="H158" s="4" t="s">
        <v>256</v>
      </c>
      <c r="I158" s="8">
        <v>86.27</v>
      </c>
      <c r="J158" s="12">
        <v>45275</v>
      </c>
      <c r="K158" s="8">
        <v>70.709999999999994</v>
      </c>
      <c r="L158" s="12">
        <v>45219</v>
      </c>
      <c r="M158" s="4">
        <v>-56</v>
      </c>
      <c r="N158" s="4">
        <f t="shared" si="8"/>
        <v>4</v>
      </c>
      <c r="O158" s="8">
        <f t="shared" si="9"/>
        <v>-3959.7599999999998</v>
      </c>
      <c r="P158" s="8">
        <f t="shared" si="10"/>
        <v>282.83999999999997</v>
      </c>
      <c r="Q158" s="4">
        <f t="shared" si="11"/>
        <v>60</v>
      </c>
    </row>
    <row r="159" spans="1:17" x14ac:dyDescent="0.25">
      <c r="A159" s="9" t="s">
        <v>12</v>
      </c>
      <c r="B159" s="9" t="s">
        <v>252</v>
      </c>
      <c r="C159" s="9" t="s">
        <v>257</v>
      </c>
      <c r="D159" s="10">
        <v>1271950493</v>
      </c>
      <c r="E159" s="11">
        <v>45221</v>
      </c>
      <c r="F159" s="11">
        <v>45221</v>
      </c>
      <c r="G159" s="9">
        <v>10704374641</v>
      </c>
      <c r="H159" s="4" t="s">
        <v>258</v>
      </c>
      <c r="I159" s="8">
        <v>676.36</v>
      </c>
      <c r="J159" s="12">
        <v>45281</v>
      </c>
      <c r="K159" s="8">
        <v>554.39</v>
      </c>
      <c r="L159" s="12">
        <v>45224</v>
      </c>
      <c r="M159" s="4">
        <v>-57</v>
      </c>
      <c r="N159" s="4">
        <f t="shared" si="8"/>
        <v>3</v>
      </c>
      <c r="O159" s="8">
        <f t="shared" si="9"/>
        <v>-31600.23</v>
      </c>
      <c r="P159" s="8">
        <f t="shared" si="10"/>
        <v>1663.17</v>
      </c>
      <c r="Q159" s="4">
        <f t="shared" si="11"/>
        <v>60</v>
      </c>
    </row>
    <row r="160" spans="1:17" x14ac:dyDescent="0.25">
      <c r="A160" s="9" t="s">
        <v>12</v>
      </c>
      <c r="B160" s="9" t="s">
        <v>267</v>
      </c>
      <c r="C160" s="9" t="s">
        <v>259</v>
      </c>
      <c r="D160" s="10">
        <v>3509620484</v>
      </c>
      <c r="E160" s="11">
        <v>45230</v>
      </c>
      <c r="F160" s="11">
        <v>45230</v>
      </c>
      <c r="G160" s="9">
        <v>10764850338</v>
      </c>
      <c r="H160" s="4">
        <v>10713</v>
      </c>
      <c r="I160" s="8">
        <v>1164.6099999999999</v>
      </c>
      <c r="J160" s="12">
        <v>45260</v>
      </c>
      <c r="K160" s="8">
        <v>954.6</v>
      </c>
      <c r="L160" s="12">
        <v>45243</v>
      </c>
      <c r="M160" s="4">
        <v>-17</v>
      </c>
      <c r="N160" s="4">
        <f t="shared" si="8"/>
        <v>13</v>
      </c>
      <c r="O160" s="8">
        <f t="shared" si="9"/>
        <v>-16228.2</v>
      </c>
      <c r="P160" s="8">
        <f t="shared" si="10"/>
        <v>12409.800000000001</v>
      </c>
      <c r="Q160" s="4">
        <f t="shared" si="11"/>
        <v>30</v>
      </c>
    </row>
    <row r="161" spans="1:17" x14ac:dyDescent="0.25">
      <c r="A161" s="9" t="s">
        <v>12</v>
      </c>
      <c r="B161" s="9" t="s">
        <v>252</v>
      </c>
      <c r="C161" s="9" t="s">
        <v>253</v>
      </c>
      <c r="D161" s="10">
        <v>1371740497</v>
      </c>
      <c r="E161" s="11">
        <v>45236</v>
      </c>
      <c r="F161" s="11">
        <v>45236</v>
      </c>
      <c r="G161" s="9">
        <v>10802121074</v>
      </c>
      <c r="H161" s="4">
        <v>528</v>
      </c>
      <c r="I161" s="8">
        <v>2244.8000000000002</v>
      </c>
      <c r="J161" s="12">
        <v>45266</v>
      </c>
      <c r="K161" s="8">
        <v>1840</v>
      </c>
      <c r="L161" s="12">
        <v>45246</v>
      </c>
      <c r="M161" s="4">
        <v>-20</v>
      </c>
      <c r="N161" s="4">
        <f t="shared" si="8"/>
        <v>10</v>
      </c>
      <c r="O161" s="8">
        <f t="shared" si="9"/>
        <v>-36800</v>
      </c>
      <c r="P161" s="8">
        <f t="shared" si="10"/>
        <v>18400</v>
      </c>
      <c r="Q161" s="4">
        <f t="shared" si="11"/>
        <v>30</v>
      </c>
    </row>
    <row r="162" spans="1:17" x14ac:dyDescent="0.25">
      <c r="A162" s="9" t="s">
        <v>12</v>
      </c>
      <c r="B162" s="9" t="s">
        <v>252</v>
      </c>
      <c r="C162" s="9" t="s">
        <v>254</v>
      </c>
      <c r="D162" s="10">
        <v>378740344</v>
      </c>
      <c r="E162" s="11">
        <v>45237</v>
      </c>
      <c r="F162" s="11">
        <v>45237</v>
      </c>
      <c r="G162" s="9">
        <v>10813330548</v>
      </c>
      <c r="H162" s="4" t="s">
        <v>260</v>
      </c>
      <c r="I162" s="8">
        <v>8631.0499999999993</v>
      </c>
      <c r="J162" s="12">
        <v>45297</v>
      </c>
      <c r="K162" s="8">
        <v>7074.63</v>
      </c>
      <c r="L162" s="12">
        <v>45243</v>
      </c>
      <c r="M162" s="4">
        <v>-54</v>
      </c>
      <c r="N162" s="4">
        <f t="shared" si="8"/>
        <v>6</v>
      </c>
      <c r="O162" s="8">
        <f t="shared" si="9"/>
        <v>-382030.02</v>
      </c>
      <c r="P162" s="8">
        <f t="shared" si="10"/>
        <v>42447.78</v>
      </c>
      <c r="Q162" s="4">
        <f t="shared" si="11"/>
        <v>60</v>
      </c>
    </row>
    <row r="163" spans="1:17" x14ac:dyDescent="0.25">
      <c r="A163" s="9" t="s">
        <v>12</v>
      </c>
      <c r="B163" s="9" t="s">
        <v>252</v>
      </c>
      <c r="C163" s="9" t="s">
        <v>261</v>
      </c>
      <c r="D163" s="10" t="s">
        <v>262</v>
      </c>
      <c r="E163" s="11">
        <v>45258</v>
      </c>
      <c r="F163" s="11">
        <v>45258</v>
      </c>
      <c r="G163" s="9">
        <v>10957376610</v>
      </c>
      <c r="H163" s="4">
        <v>103</v>
      </c>
      <c r="I163" s="8">
        <v>3140.28</v>
      </c>
      <c r="J163" s="12">
        <v>45288</v>
      </c>
      <c r="K163" s="8">
        <v>3140.28</v>
      </c>
      <c r="L163" s="12">
        <v>45267</v>
      </c>
      <c r="M163" s="4">
        <v>-21</v>
      </c>
      <c r="N163" s="4">
        <f t="shared" si="8"/>
        <v>9</v>
      </c>
      <c r="O163" s="8">
        <f t="shared" si="9"/>
        <v>-65945.88</v>
      </c>
      <c r="P163" s="8">
        <f t="shared" si="10"/>
        <v>28262.52</v>
      </c>
      <c r="Q163" s="4">
        <f t="shared" si="11"/>
        <v>30</v>
      </c>
    </row>
    <row r="164" spans="1:17" x14ac:dyDescent="0.25">
      <c r="A164" s="9" t="s">
        <v>12</v>
      </c>
      <c r="B164" s="9" t="s">
        <v>252</v>
      </c>
      <c r="C164" s="9" t="s">
        <v>253</v>
      </c>
      <c r="D164" s="10">
        <v>1371740497</v>
      </c>
      <c r="E164" s="11">
        <v>45261</v>
      </c>
      <c r="F164" s="11">
        <v>45261</v>
      </c>
      <c r="G164" s="9">
        <v>10986282857</v>
      </c>
      <c r="H164" s="4">
        <v>587</v>
      </c>
      <c r="I164" s="8">
        <v>2415.6</v>
      </c>
      <c r="J164" s="12">
        <v>45291</v>
      </c>
      <c r="K164" s="8">
        <v>1980</v>
      </c>
      <c r="L164" s="12">
        <v>45273</v>
      </c>
      <c r="M164" s="4">
        <v>-18</v>
      </c>
      <c r="N164" s="4">
        <f t="shared" si="8"/>
        <v>12</v>
      </c>
      <c r="O164" s="8">
        <f t="shared" si="9"/>
        <v>-35640</v>
      </c>
      <c r="P164" s="8">
        <f t="shared" si="10"/>
        <v>23760</v>
      </c>
      <c r="Q164" s="4">
        <f t="shared" si="11"/>
        <v>30</v>
      </c>
    </row>
    <row r="165" spans="1:17" x14ac:dyDescent="0.25">
      <c r="A165" s="9" t="s">
        <v>12</v>
      </c>
      <c r="B165" s="9" t="s">
        <v>252</v>
      </c>
      <c r="C165" s="9" t="s">
        <v>263</v>
      </c>
      <c r="D165" s="10" t="s">
        <v>264</v>
      </c>
      <c r="E165" s="11">
        <v>45261</v>
      </c>
      <c r="F165" s="11">
        <v>45261</v>
      </c>
      <c r="G165" s="9">
        <v>10987899035</v>
      </c>
      <c r="H165" s="4">
        <v>72</v>
      </c>
      <c r="I165" s="8">
        <v>3121.25</v>
      </c>
      <c r="J165" s="12">
        <v>45291</v>
      </c>
      <c r="K165" s="8">
        <v>3121.25</v>
      </c>
      <c r="L165" s="12">
        <v>45273</v>
      </c>
      <c r="M165" s="4">
        <v>-18</v>
      </c>
      <c r="N165" s="4">
        <f t="shared" si="8"/>
        <v>12</v>
      </c>
      <c r="O165" s="8">
        <f t="shared" si="9"/>
        <v>-56182.5</v>
      </c>
      <c r="P165" s="8">
        <f t="shared" si="10"/>
        <v>37455</v>
      </c>
      <c r="Q165" s="4">
        <f t="shared" si="11"/>
        <v>30</v>
      </c>
    </row>
    <row r="166" spans="1:17" x14ac:dyDescent="0.25">
      <c r="A166" s="9" t="s">
        <v>12</v>
      </c>
      <c r="B166" s="9" t="s">
        <v>252</v>
      </c>
      <c r="C166" s="9" t="s">
        <v>254</v>
      </c>
      <c r="D166" s="10">
        <v>378740344</v>
      </c>
      <c r="E166" s="11">
        <v>45267</v>
      </c>
      <c r="F166" s="11">
        <v>45267</v>
      </c>
      <c r="G166" s="9">
        <v>11035718317</v>
      </c>
      <c r="H166" s="4" t="s">
        <v>265</v>
      </c>
      <c r="I166" s="8">
        <v>38.340000000000003</v>
      </c>
      <c r="J166" s="12">
        <v>45327</v>
      </c>
      <c r="K166" s="8">
        <v>31.43</v>
      </c>
      <c r="L166" s="12">
        <v>45274</v>
      </c>
      <c r="M166" s="4">
        <v>-53</v>
      </c>
      <c r="N166" s="4">
        <f t="shared" si="8"/>
        <v>7</v>
      </c>
      <c r="O166" s="8">
        <f t="shared" si="9"/>
        <v>-1665.79</v>
      </c>
      <c r="P166" s="8">
        <f t="shared" si="10"/>
        <v>220.01</v>
      </c>
      <c r="Q166" s="4">
        <f t="shared" si="11"/>
        <v>60</v>
      </c>
    </row>
    <row r="167" spans="1:17" x14ac:dyDescent="0.25">
      <c r="A167" s="9" t="s">
        <v>12</v>
      </c>
      <c r="B167" s="9" t="s">
        <v>252</v>
      </c>
      <c r="C167" s="9" t="s">
        <v>254</v>
      </c>
      <c r="D167" s="10">
        <v>378740344</v>
      </c>
      <c r="E167" s="11">
        <v>45267</v>
      </c>
      <c r="F167" s="11">
        <v>45267</v>
      </c>
      <c r="G167" s="9">
        <v>11035718334</v>
      </c>
      <c r="H167" s="4" t="s">
        <v>266</v>
      </c>
      <c r="I167" s="8">
        <v>8631.0499999999993</v>
      </c>
      <c r="J167" s="12">
        <v>45327</v>
      </c>
      <c r="K167" s="8">
        <v>7074.63</v>
      </c>
      <c r="L167" s="12">
        <v>45274</v>
      </c>
      <c r="M167" s="4">
        <v>-53</v>
      </c>
      <c r="N167" s="4">
        <f t="shared" si="8"/>
        <v>7</v>
      </c>
      <c r="O167" s="8">
        <f t="shared" si="9"/>
        <v>-374955.39</v>
      </c>
      <c r="P167" s="8">
        <f t="shared" si="10"/>
        <v>49522.41</v>
      </c>
      <c r="Q167" s="4">
        <f t="shared" si="11"/>
        <v>60</v>
      </c>
    </row>
    <row r="168" spans="1:17" x14ac:dyDescent="0.25">
      <c r="A168" s="9" t="s">
        <v>12</v>
      </c>
      <c r="B168" s="9" t="s">
        <v>267</v>
      </c>
      <c r="C168" s="9" t="s">
        <v>268</v>
      </c>
      <c r="D168" s="10">
        <v>1944260221</v>
      </c>
      <c r="E168" s="11">
        <v>45197</v>
      </c>
      <c r="F168" s="11">
        <v>45197</v>
      </c>
      <c r="G168" s="9">
        <v>10539851292</v>
      </c>
      <c r="H168" s="4" t="s">
        <v>269</v>
      </c>
      <c r="I168" s="8">
        <v>2922.69</v>
      </c>
      <c r="J168" s="12">
        <v>45257</v>
      </c>
      <c r="K168" s="8">
        <v>2395.65</v>
      </c>
      <c r="L168" s="12">
        <v>45208</v>
      </c>
      <c r="M168" s="4">
        <v>-49</v>
      </c>
      <c r="N168" s="4">
        <f t="shared" si="8"/>
        <v>11</v>
      </c>
      <c r="O168" s="8">
        <f t="shared" si="9"/>
        <v>-117386.85</v>
      </c>
      <c r="P168" s="8">
        <f t="shared" si="10"/>
        <v>26352.15</v>
      </c>
      <c r="Q168" s="4">
        <f t="shared" si="11"/>
        <v>60</v>
      </c>
    </row>
    <row r="169" spans="1:17" x14ac:dyDescent="0.25">
      <c r="A169" s="9" t="s">
        <v>12</v>
      </c>
      <c r="B169" s="9" t="s">
        <v>267</v>
      </c>
      <c r="C169" s="9" t="s">
        <v>270</v>
      </c>
      <c r="D169" s="10">
        <v>890370372</v>
      </c>
      <c r="E169" s="11">
        <v>45233</v>
      </c>
      <c r="F169" s="11">
        <v>45233</v>
      </c>
      <c r="G169" s="9">
        <v>10784904888</v>
      </c>
      <c r="H169" s="4">
        <v>23261280</v>
      </c>
      <c r="I169" s="8">
        <v>780.8</v>
      </c>
      <c r="J169" s="12">
        <v>45263</v>
      </c>
      <c r="K169" s="8">
        <v>640</v>
      </c>
      <c r="L169" s="12">
        <v>45240</v>
      </c>
      <c r="M169" s="4">
        <v>-23</v>
      </c>
      <c r="N169" s="4">
        <f t="shared" si="8"/>
        <v>7</v>
      </c>
      <c r="O169" s="8">
        <f t="shared" si="9"/>
        <v>-14720</v>
      </c>
      <c r="P169" s="8">
        <f t="shared" si="10"/>
        <v>4480</v>
      </c>
      <c r="Q169" s="4">
        <f t="shared" si="11"/>
        <v>30</v>
      </c>
    </row>
    <row r="170" spans="1:17" x14ac:dyDescent="0.25">
      <c r="A170" s="9" t="s">
        <v>12</v>
      </c>
      <c r="B170" s="9" t="s">
        <v>98</v>
      </c>
      <c r="C170" s="9" t="s">
        <v>270</v>
      </c>
      <c r="D170" s="10">
        <v>890370372</v>
      </c>
      <c r="E170" s="11">
        <v>45239</v>
      </c>
      <c r="F170" s="11">
        <v>45239</v>
      </c>
      <c r="G170" s="9">
        <v>10829874636</v>
      </c>
      <c r="H170" s="4">
        <v>23261302</v>
      </c>
      <c r="I170" s="8">
        <v>1464</v>
      </c>
      <c r="J170" s="12">
        <v>45269</v>
      </c>
      <c r="K170" s="8">
        <v>1200</v>
      </c>
      <c r="L170" s="12">
        <v>45246</v>
      </c>
      <c r="M170" s="4">
        <v>-23</v>
      </c>
      <c r="N170" s="4">
        <f t="shared" si="8"/>
        <v>7</v>
      </c>
      <c r="O170" s="8">
        <f t="shared" si="9"/>
        <v>-27600</v>
      </c>
      <c r="P170" s="8">
        <f t="shared" si="10"/>
        <v>8400</v>
      </c>
      <c r="Q170" s="4">
        <f t="shared" si="11"/>
        <v>30</v>
      </c>
    </row>
    <row r="171" spans="1:17" x14ac:dyDescent="0.25">
      <c r="A171" s="9" t="s">
        <v>12</v>
      </c>
      <c r="B171" s="9" t="s">
        <v>98</v>
      </c>
      <c r="C171" s="9" t="s">
        <v>270</v>
      </c>
      <c r="D171" s="10">
        <v>890370372</v>
      </c>
      <c r="E171" s="11">
        <v>45244</v>
      </c>
      <c r="F171" s="11">
        <v>45244</v>
      </c>
      <c r="G171" s="9">
        <v>10870520850</v>
      </c>
      <c r="H171" s="4">
        <v>23261350</v>
      </c>
      <c r="I171" s="8">
        <v>3660</v>
      </c>
      <c r="J171" s="12">
        <v>45274</v>
      </c>
      <c r="K171" s="8">
        <v>3000</v>
      </c>
      <c r="L171" s="12">
        <v>45252</v>
      </c>
      <c r="M171" s="4">
        <v>-22</v>
      </c>
      <c r="N171" s="4">
        <f t="shared" si="8"/>
        <v>8</v>
      </c>
      <c r="O171" s="8">
        <f t="shared" si="9"/>
        <v>-66000</v>
      </c>
      <c r="P171" s="8">
        <f t="shared" si="10"/>
        <v>24000</v>
      </c>
      <c r="Q171" s="4">
        <f t="shared" si="11"/>
        <v>30</v>
      </c>
    </row>
    <row r="172" spans="1:17" x14ac:dyDescent="0.25">
      <c r="A172" s="9" t="s">
        <v>12</v>
      </c>
      <c r="B172" s="9" t="s">
        <v>267</v>
      </c>
      <c r="C172" s="9" t="s">
        <v>271</v>
      </c>
      <c r="D172" s="10">
        <v>2046570426</v>
      </c>
      <c r="E172" s="11">
        <v>45260</v>
      </c>
      <c r="F172" s="11">
        <v>45260</v>
      </c>
      <c r="G172" s="9">
        <v>10974491235</v>
      </c>
      <c r="H172" s="4" t="s">
        <v>272</v>
      </c>
      <c r="I172" s="8">
        <v>15.86</v>
      </c>
      <c r="J172" s="12">
        <v>45290</v>
      </c>
      <c r="K172" s="8">
        <v>13</v>
      </c>
      <c r="L172" s="12">
        <v>45265</v>
      </c>
      <c r="M172" s="4">
        <v>-25</v>
      </c>
      <c r="N172" s="4">
        <f t="shared" si="8"/>
        <v>5</v>
      </c>
      <c r="O172" s="8">
        <f t="shared" si="9"/>
        <v>-325</v>
      </c>
      <c r="P172" s="8">
        <f t="shared" si="10"/>
        <v>65</v>
      </c>
      <c r="Q172" s="4">
        <f t="shared" si="11"/>
        <v>30</v>
      </c>
    </row>
    <row r="173" spans="1:17" x14ac:dyDescent="0.25">
      <c r="A173" s="9" t="s">
        <v>12</v>
      </c>
      <c r="B173" s="9" t="s">
        <v>472</v>
      </c>
      <c r="C173" s="9" t="s">
        <v>271</v>
      </c>
      <c r="D173" s="10">
        <v>2046570426</v>
      </c>
      <c r="E173" s="11">
        <v>45273</v>
      </c>
      <c r="F173" s="11">
        <v>45273</v>
      </c>
      <c r="G173" s="9">
        <v>11070297366</v>
      </c>
      <c r="H173" s="4" t="s">
        <v>273</v>
      </c>
      <c r="I173" s="8">
        <v>7.93</v>
      </c>
      <c r="J173" s="12">
        <v>45303</v>
      </c>
      <c r="K173" s="8">
        <v>6.5</v>
      </c>
      <c r="L173" s="12">
        <v>45273</v>
      </c>
      <c r="M173" s="4">
        <v>-30</v>
      </c>
      <c r="N173" s="4">
        <f t="shared" si="8"/>
        <v>0</v>
      </c>
      <c r="O173" s="8">
        <f t="shared" si="9"/>
        <v>-195</v>
      </c>
      <c r="P173" s="8">
        <f t="shared" si="10"/>
        <v>0</v>
      </c>
      <c r="Q173" s="4">
        <f t="shared" si="11"/>
        <v>30</v>
      </c>
    </row>
    <row r="174" spans="1:17" x14ac:dyDescent="0.25">
      <c r="A174" s="9" t="s">
        <v>12</v>
      </c>
      <c r="B174" s="9" t="s">
        <v>274</v>
      </c>
      <c r="C174" s="9" t="s">
        <v>275</v>
      </c>
      <c r="D174" s="10">
        <v>1458470497</v>
      </c>
      <c r="E174" s="11">
        <v>45171</v>
      </c>
      <c r="F174" s="11">
        <v>45171</v>
      </c>
      <c r="G174" s="9">
        <v>10364551548</v>
      </c>
      <c r="H174" s="4">
        <v>5</v>
      </c>
      <c r="I174" s="8">
        <v>4819</v>
      </c>
      <c r="J174" s="12">
        <v>45201</v>
      </c>
      <c r="K174" s="8">
        <v>3950</v>
      </c>
      <c r="L174" s="12">
        <v>45209</v>
      </c>
      <c r="M174" s="4">
        <v>8</v>
      </c>
      <c r="N174" s="4">
        <f t="shared" si="8"/>
        <v>38</v>
      </c>
      <c r="O174" s="8">
        <f t="shared" si="9"/>
        <v>31600</v>
      </c>
      <c r="P174" s="8">
        <f t="shared" si="10"/>
        <v>150100</v>
      </c>
      <c r="Q174" s="4">
        <f t="shared" si="11"/>
        <v>30</v>
      </c>
    </row>
    <row r="175" spans="1:17" x14ac:dyDescent="0.25">
      <c r="A175" s="9" t="s">
        <v>12</v>
      </c>
      <c r="B175" s="9" t="s">
        <v>274</v>
      </c>
      <c r="C175" s="9" t="s">
        <v>276</v>
      </c>
      <c r="D175" s="10">
        <v>1248990507</v>
      </c>
      <c r="E175" s="11">
        <v>45193</v>
      </c>
      <c r="F175" s="11">
        <v>45193</v>
      </c>
      <c r="G175" s="9">
        <v>10501740694</v>
      </c>
      <c r="H175" s="4" t="s">
        <v>277</v>
      </c>
      <c r="I175" s="8">
        <v>85871.1</v>
      </c>
      <c r="J175" s="12">
        <v>45223</v>
      </c>
      <c r="K175" s="8">
        <v>70386.149999999994</v>
      </c>
      <c r="L175" s="12">
        <v>45215</v>
      </c>
      <c r="M175" s="4">
        <v>-8</v>
      </c>
      <c r="N175" s="4">
        <f t="shared" si="8"/>
        <v>22</v>
      </c>
      <c r="O175" s="8">
        <f t="shared" si="9"/>
        <v>-563089.19999999995</v>
      </c>
      <c r="P175" s="8">
        <f t="shared" si="10"/>
        <v>1548495.2999999998</v>
      </c>
      <c r="Q175" s="4">
        <f t="shared" si="11"/>
        <v>30</v>
      </c>
    </row>
    <row r="176" spans="1:17" x14ac:dyDescent="0.25">
      <c r="A176" s="9" t="s">
        <v>12</v>
      </c>
      <c r="B176" s="9" t="s">
        <v>274</v>
      </c>
      <c r="C176" s="9" t="s">
        <v>278</v>
      </c>
      <c r="D176" s="10">
        <v>1444910465</v>
      </c>
      <c r="E176" s="11">
        <v>45193</v>
      </c>
      <c r="F176" s="11">
        <v>45193</v>
      </c>
      <c r="G176" s="9">
        <v>10501782180</v>
      </c>
      <c r="H176" s="4" t="s">
        <v>279</v>
      </c>
      <c r="I176" s="8">
        <v>89266.12</v>
      </c>
      <c r="J176" s="12">
        <v>45223</v>
      </c>
      <c r="K176" s="8">
        <v>73168.95</v>
      </c>
      <c r="L176" s="12">
        <v>45215</v>
      </c>
      <c r="M176" s="4">
        <v>-8</v>
      </c>
      <c r="N176" s="4">
        <f t="shared" si="8"/>
        <v>22</v>
      </c>
      <c r="O176" s="8">
        <f t="shared" si="9"/>
        <v>-585351.6</v>
      </c>
      <c r="P176" s="8">
        <f t="shared" si="10"/>
        <v>1609716.9</v>
      </c>
      <c r="Q176" s="4">
        <f t="shared" si="11"/>
        <v>30</v>
      </c>
    </row>
    <row r="177" spans="1:17" x14ac:dyDescent="0.25">
      <c r="A177" s="9" t="s">
        <v>12</v>
      </c>
      <c r="B177" s="9" t="s">
        <v>274</v>
      </c>
      <c r="C177" s="9" t="s">
        <v>280</v>
      </c>
      <c r="D177" s="10">
        <v>1284360110</v>
      </c>
      <c r="E177" s="11">
        <v>45193</v>
      </c>
      <c r="F177" s="11">
        <v>45193</v>
      </c>
      <c r="G177" s="9">
        <v>10502286149</v>
      </c>
      <c r="H177" s="13">
        <v>45292</v>
      </c>
      <c r="I177" s="8">
        <v>12868.88</v>
      </c>
      <c r="J177" s="12">
        <v>45223</v>
      </c>
      <c r="K177" s="8">
        <v>12868.88</v>
      </c>
      <c r="L177" s="12">
        <v>45239</v>
      </c>
      <c r="M177" s="4">
        <v>-9</v>
      </c>
      <c r="N177" s="4">
        <f t="shared" si="8"/>
        <v>46</v>
      </c>
      <c r="O177" s="8">
        <f t="shared" si="9"/>
        <v>-115819.92</v>
      </c>
      <c r="P177" s="8">
        <f t="shared" si="10"/>
        <v>591968.48</v>
      </c>
      <c r="Q177" s="4">
        <f t="shared" si="11"/>
        <v>30</v>
      </c>
    </row>
    <row r="178" spans="1:17" x14ac:dyDescent="0.25">
      <c r="A178" s="9" t="s">
        <v>12</v>
      </c>
      <c r="B178" s="9" t="s">
        <v>274</v>
      </c>
      <c r="C178" s="9" t="s">
        <v>281</v>
      </c>
      <c r="D178" s="10">
        <v>1904540463</v>
      </c>
      <c r="E178" s="11">
        <v>45203</v>
      </c>
      <c r="F178" s="11">
        <v>45203</v>
      </c>
      <c r="G178" s="9">
        <v>10574624787</v>
      </c>
      <c r="H178" s="4">
        <v>109</v>
      </c>
      <c r="I178" s="8">
        <v>135127.69</v>
      </c>
      <c r="J178" s="12">
        <v>45263</v>
      </c>
      <c r="K178" s="8">
        <v>110760.4</v>
      </c>
      <c r="L178" s="12">
        <v>45223</v>
      </c>
      <c r="M178" s="4">
        <v>-40</v>
      </c>
      <c r="N178" s="4">
        <f t="shared" si="8"/>
        <v>20</v>
      </c>
      <c r="O178" s="8">
        <f t="shared" si="9"/>
        <v>-4430416</v>
      </c>
      <c r="P178" s="8">
        <f t="shared" si="10"/>
        <v>2215208</v>
      </c>
      <c r="Q178" s="4">
        <f t="shared" si="11"/>
        <v>60</v>
      </c>
    </row>
    <row r="179" spans="1:17" x14ac:dyDescent="0.25">
      <c r="A179" s="9" t="s">
        <v>12</v>
      </c>
      <c r="B179" s="9" t="s">
        <v>274</v>
      </c>
      <c r="C179" s="9" t="s">
        <v>282</v>
      </c>
      <c r="D179" s="10">
        <v>1228280457</v>
      </c>
      <c r="E179" s="11">
        <v>45217</v>
      </c>
      <c r="F179" s="11">
        <v>45217</v>
      </c>
      <c r="G179" s="9">
        <v>10653833091</v>
      </c>
      <c r="H179" s="4">
        <v>331</v>
      </c>
      <c r="I179" s="8">
        <v>4630.8999999999996</v>
      </c>
      <c r="J179" s="12">
        <v>45247</v>
      </c>
      <c r="K179" s="8">
        <v>3795.82</v>
      </c>
      <c r="L179" s="12">
        <v>45226</v>
      </c>
      <c r="M179" s="4">
        <v>-21</v>
      </c>
      <c r="N179" s="4">
        <f t="shared" si="8"/>
        <v>9</v>
      </c>
      <c r="O179" s="8">
        <f t="shared" si="9"/>
        <v>-79712.22</v>
      </c>
      <c r="P179" s="8">
        <f t="shared" si="10"/>
        <v>34162.380000000005</v>
      </c>
      <c r="Q179" s="4">
        <f t="shared" si="11"/>
        <v>30</v>
      </c>
    </row>
    <row r="180" spans="1:17" x14ac:dyDescent="0.25">
      <c r="A180" s="9" t="s">
        <v>12</v>
      </c>
      <c r="B180" s="9" t="s">
        <v>274</v>
      </c>
      <c r="C180" s="9" t="s">
        <v>283</v>
      </c>
      <c r="D180" s="10">
        <v>1001080496</v>
      </c>
      <c r="E180" s="11">
        <v>45219</v>
      </c>
      <c r="F180" s="11">
        <v>45219</v>
      </c>
      <c r="G180" s="9">
        <v>10684817448</v>
      </c>
      <c r="H180" s="4" t="s">
        <v>284</v>
      </c>
      <c r="I180" s="8">
        <v>3940.6</v>
      </c>
      <c r="J180" s="12">
        <v>45249</v>
      </c>
      <c r="K180" s="8">
        <v>3230</v>
      </c>
      <c r="L180" s="12">
        <v>45226</v>
      </c>
      <c r="M180" s="4">
        <v>-23</v>
      </c>
      <c r="N180" s="4">
        <f t="shared" si="8"/>
        <v>7</v>
      </c>
      <c r="O180" s="8">
        <f t="shared" si="9"/>
        <v>-74290</v>
      </c>
      <c r="P180" s="8">
        <f t="shared" si="10"/>
        <v>22610</v>
      </c>
      <c r="Q180" s="4">
        <f t="shared" si="11"/>
        <v>30</v>
      </c>
    </row>
    <row r="181" spans="1:17" x14ac:dyDescent="0.25">
      <c r="A181" s="9" t="s">
        <v>12</v>
      </c>
      <c r="B181" s="9" t="s">
        <v>274</v>
      </c>
      <c r="C181" s="9" t="s">
        <v>285</v>
      </c>
      <c r="D181" s="10">
        <v>1809870502</v>
      </c>
      <c r="E181" s="11">
        <v>45217</v>
      </c>
      <c r="F181" s="11">
        <v>45217</v>
      </c>
      <c r="G181" s="9">
        <v>10687771802</v>
      </c>
      <c r="H181" s="4" t="s">
        <v>286</v>
      </c>
      <c r="I181" s="8">
        <v>10833.6</v>
      </c>
      <c r="J181" s="12">
        <v>45277</v>
      </c>
      <c r="K181" s="8">
        <v>8880</v>
      </c>
      <c r="L181" s="12">
        <v>45258</v>
      </c>
      <c r="M181" s="4">
        <v>-19</v>
      </c>
      <c r="N181" s="4">
        <f t="shared" si="8"/>
        <v>41</v>
      </c>
      <c r="O181" s="8">
        <f t="shared" si="9"/>
        <v>-168720</v>
      </c>
      <c r="P181" s="8">
        <f t="shared" si="10"/>
        <v>364080</v>
      </c>
      <c r="Q181" s="4">
        <f t="shared" si="11"/>
        <v>60</v>
      </c>
    </row>
    <row r="182" spans="1:17" x14ac:dyDescent="0.25">
      <c r="A182" s="9" t="s">
        <v>12</v>
      </c>
      <c r="B182" s="9" t="s">
        <v>274</v>
      </c>
      <c r="C182" s="9" t="s">
        <v>287</v>
      </c>
      <c r="D182" s="10" t="s">
        <v>288</v>
      </c>
      <c r="E182" s="11">
        <v>45221</v>
      </c>
      <c r="F182" s="11">
        <v>45221</v>
      </c>
      <c r="G182" s="9">
        <v>10704499854</v>
      </c>
      <c r="H182" s="4">
        <v>8</v>
      </c>
      <c r="I182" s="8">
        <v>811.2</v>
      </c>
      <c r="J182" s="12">
        <v>45251</v>
      </c>
      <c r="K182" s="8">
        <v>811.2</v>
      </c>
      <c r="L182" s="12">
        <v>45237</v>
      </c>
      <c r="M182" s="4">
        <v>-14</v>
      </c>
      <c r="N182" s="4">
        <f t="shared" si="8"/>
        <v>16</v>
      </c>
      <c r="O182" s="8">
        <f t="shared" si="9"/>
        <v>-11356.800000000001</v>
      </c>
      <c r="P182" s="8">
        <f t="shared" si="10"/>
        <v>12979.2</v>
      </c>
      <c r="Q182" s="4">
        <f t="shared" si="11"/>
        <v>30</v>
      </c>
    </row>
    <row r="183" spans="1:17" x14ac:dyDescent="0.25">
      <c r="A183" s="9" t="s">
        <v>12</v>
      </c>
      <c r="B183" s="9" t="s">
        <v>274</v>
      </c>
      <c r="C183" s="9" t="s">
        <v>289</v>
      </c>
      <c r="D183" s="10">
        <v>3817660230</v>
      </c>
      <c r="E183" s="11">
        <v>45221</v>
      </c>
      <c r="F183" s="11">
        <v>45221</v>
      </c>
      <c r="G183" s="9">
        <v>10704679647</v>
      </c>
      <c r="H183" s="4" t="s">
        <v>290</v>
      </c>
      <c r="I183" s="8">
        <v>187200</v>
      </c>
      <c r="J183" s="12">
        <v>45281</v>
      </c>
      <c r="K183" s="8">
        <v>153442.62</v>
      </c>
      <c r="L183" s="12">
        <v>45246</v>
      </c>
      <c r="M183" s="4">
        <v>-35</v>
      </c>
      <c r="N183" s="4">
        <f t="shared" si="8"/>
        <v>25</v>
      </c>
      <c r="O183" s="8">
        <f t="shared" si="9"/>
        <v>-5370491.7000000002</v>
      </c>
      <c r="P183" s="8">
        <f t="shared" si="10"/>
        <v>3836065.5</v>
      </c>
      <c r="Q183" s="4">
        <f t="shared" si="11"/>
        <v>60</v>
      </c>
    </row>
    <row r="184" spans="1:17" x14ac:dyDescent="0.25">
      <c r="A184" s="9" t="s">
        <v>12</v>
      </c>
      <c r="B184" s="9" t="s">
        <v>274</v>
      </c>
      <c r="C184" s="9" t="s">
        <v>291</v>
      </c>
      <c r="D184" s="10" t="s">
        <v>292</v>
      </c>
      <c r="E184" s="11">
        <v>45222</v>
      </c>
      <c r="F184" s="11">
        <v>45222</v>
      </c>
      <c r="G184" s="9">
        <v>10713617271</v>
      </c>
      <c r="H184" s="4" t="s">
        <v>293</v>
      </c>
      <c r="I184" s="8">
        <v>8352.5300000000007</v>
      </c>
      <c r="J184" s="12">
        <v>45252</v>
      </c>
      <c r="K184" s="8">
        <v>8352.5300000000007</v>
      </c>
      <c r="L184" s="12">
        <v>45240</v>
      </c>
      <c r="M184" s="4">
        <v>-12</v>
      </c>
      <c r="N184" s="4">
        <f t="shared" si="8"/>
        <v>18</v>
      </c>
      <c r="O184" s="8">
        <f t="shared" si="9"/>
        <v>-100230.36000000002</v>
      </c>
      <c r="P184" s="8">
        <f t="shared" si="10"/>
        <v>150345.54</v>
      </c>
      <c r="Q184" s="4">
        <f t="shared" si="11"/>
        <v>30</v>
      </c>
    </row>
    <row r="185" spans="1:17" x14ac:dyDescent="0.25">
      <c r="A185" s="9" t="s">
        <v>12</v>
      </c>
      <c r="B185" s="9" t="s">
        <v>274</v>
      </c>
      <c r="C185" s="9" t="s">
        <v>294</v>
      </c>
      <c r="D185" s="10">
        <v>1781810500</v>
      </c>
      <c r="E185" s="11">
        <v>45223</v>
      </c>
      <c r="F185" s="11">
        <v>45223</v>
      </c>
      <c r="G185" s="9">
        <v>10722906797</v>
      </c>
      <c r="H185" s="4">
        <v>821</v>
      </c>
      <c r="I185" s="8">
        <v>512.4</v>
      </c>
      <c r="J185" s="12">
        <v>45253</v>
      </c>
      <c r="K185" s="8">
        <v>420</v>
      </c>
      <c r="L185" s="12">
        <v>45240</v>
      </c>
      <c r="M185" s="4">
        <v>-13</v>
      </c>
      <c r="N185" s="4">
        <f t="shared" si="8"/>
        <v>17</v>
      </c>
      <c r="O185" s="8">
        <f t="shared" si="9"/>
        <v>-5460</v>
      </c>
      <c r="P185" s="8">
        <f t="shared" si="10"/>
        <v>7140</v>
      </c>
      <c r="Q185" s="4">
        <f t="shared" si="11"/>
        <v>30</v>
      </c>
    </row>
    <row r="186" spans="1:17" x14ac:dyDescent="0.25">
      <c r="A186" s="9" t="s">
        <v>12</v>
      </c>
      <c r="B186" s="9" t="s">
        <v>274</v>
      </c>
      <c r="C186" s="9" t="s">
        <v>281</v>
      </c>
      <c r="D186" s="10">
        <v>1904540463</v>
      </c>
      <c r="E186" s="11">
        <v>45223</v>
      </c>
      <c r="F186" s="11">
        <v>45223</v>
      </c>
      <c r="G186" s="9">
        <v>10725377900</v>
      </c>
      <c r="H186" s="4">
        <v>129</v>
      </c>
      <c r="I186" s="8">
        <v>151370.63</v>
      </c>
      <c r="J186" s="12">
        <v>45253</v>
      </c>
      <c r="K186" s="8">
        <v>124074.29</v>
      </c>
      <c r="L186" s="12">
        <v>45237</v>
      </c>
      <c r="M186" s="4">
        <v>-16</v>
      </c>
      <c r="N186" s="4">
        <f t="shared" si="8"/>
        <v>14</v>
      </c>
      <c r="O186" s="8">
        <f t="shared" si="9"/>
        <v>-1985188.64</v>
      </c>
      <c r="P186" s="8">
        <f t="shared" si="10"/>
        <v>1737040.0599999998</v>
      </c>
      <c r="Q186" s="4">
        <f t="shared" si="11"/>
        <v>30</v>
      </c>
    </row>
    <row r="187" spans="1:17" x14ac:dyDescent="0.25">
      <c r="A187" s="9" t="s">
        <v>12</v>
      </c>
      <c r="B187" s="9" t="s">
        <v>274</v>
      </c>
      <c r="C187" s="9" t="s">
        <v>281</v>
      </c>
      <c r="D187" s="10">
        <v>1904540463</v>
      </c>
      <c r="E187" s="11">
        <v>45224</v>
      </c>
      <c r="F187" s="11">
        <v>45224</v>
      </c>
      <c r="G187" s="9">
        <v>10728500525</v>
      </c>
      <c r="H187" s="4">
        <v>134</v>
      </c>
      <c r="I187" s="8">
        <v>166404.34</v>
      </c>
      <c r="J187" s="12">
        <v>45272</v>
      </c>
      <c r="K187" s="8">
        <v>136397</v>
      </c>
      <c r="L187" s="12">
        <v>45246</v>
      </c>
      <c r="M187" s="4">
        <v>-26</v>
      </c>
      <c r="N187" s="4">
        <f t="shared" si="8"/>
        <v>22</v>
      </c>
      <c r="O187" s="8">
        <f t="shared" si="9"/>
        <v>-3546322</v>
      </c>
      <c r="P187" s="8">
        <f t="shared" si="10"/>
        <v>3000734</v>
      </c>
      <c r="Q187" s="4">
        <f t="shared" si="11"/>
        <v>48</v>
      </c>
    </row>
    <row r="188" spans="1:17" x14ac:dyDescent="0.25">
      <c r="A188" s="9" t="s">
        <v>12</v>
      </c>
      <c r="B188" s="9" t="s">
        <v>274</v>
      </c>
      <c r="C188" s="9" t="s">
        <v>295</v>
      </c>
      <c r="D188" s="10">
        <v>5488760488</v>
      </c>
      <c r="E188" s="11">
        <v>45230</v>
      </c>
      <c r="F188" s="11">
        <v>45230</v>
      </c>
      <c r="G188" s="9">
        <v>10770134513</v>
      </c>
      <c r="H188" s="4" t="s">
        <v>296</v>
      </c>
      <c r="I188" s="8">
        <v>10212.4</v>
      </c>
      <c r="J188" s="12">
        <v>45260</v>
      </c>
      <c r="K188" s="8">
        <v>8382</v>
      </c>
      <c r="L188" s="12">
        <v>45240</v>
      </c>
      <c r="M188" s="4">
        <v>-20</v>
      </c>
      <c r="N188" s="4">
        <f t="shared" si="8"/>
        <v>10</v>
      </c>
      <c r="O188" s="8">
        <f t="shared" si="9"/>
        <v>-167640</v>
      </c>
      <c r="P188" s="8">
        <f t="shared" si="10"/>
        <v>83820</v>
      </c>
      <c r="Q188" s="4">
        <f t="shared" si="11"/>
        <v>30</v>
      </c>
    </row>
    <row r="189" spans="1:17" x14ac:dyDescent="0.25">
      <c r="A189" s="9" t="s">
        <v>12</v>
      </c>
      <c r="B189" s="9" t="s">
        <v>274</v>
      </c>
      <c r="C189" s="9" t="s">
        <v>289</v>
      </c>
      <c r="D189" s="10">
        <v>3817660230</v>
      </c>
      <c r="E189" s="11">
        <v>45233</v>
      </c>
      <c r="F189" s="11">
        <v>45233</v>
      </c>
      <c r="G189" s="9">
        <v>10791427721</v>
      </c>
      <c r="H189" s="4" t="s">
        <v>297</v>
      </c>
      <c r="I189" s="8">
        <v>40089.660000000003</v>
      </c>
      <c r="J189" s="12">
        <v>45293</v>
      </c>
      <c r="K189" s="8">
        <v>32860.379999999997</v>
      </c>
      <c r="L189" s="12">
        <v>45246</v>
      </c>
      <c r="M189" s="4">
        <v>-47</v>
      </c>
      <c r="N189" s="4">
        <f t="shared" si="8"/>
        <v>13</v>
      </c>
      <c r="O189" s="8">
        <f t="shared" si="9"/>
        <v>-1544437.8599999999</v>
      </c>
      <c r="P189" s="8">
        <f t="shared" si="10"/>
        <v>427184.93999999994</v>
      </c>
      <c r="Q189" s="4">
        <f t="shared" si="11"/>
        <v>60</v>
      </c>
    </row>
    <row r="190" spans="1:17" x14ac:dyDescent="0.25">
      <c r="A190" s="9" t="s">
        <v>12</v>
      </c>
      <c r="B190" s="9" t="s">
        <v>274</v>
      </c>
      <c r="C190" s="9" t="s">
        <v>298</v>
      </c>
      <c r="D190" s="10">
        <v>2737030185</v>
      </c>
      <c r="E190" s="11">
        <v>45236</v>
      </c>
      <c r="F190" s="11">
        <v>45236</v>
      </c>
      <c r="G190" s="9">
        <v>10801620956</v>
      </c>
      <c r="H190" s="4" t="s">
        <v>299</v>
      </c>
      <c r="I190" s="8">
        <v>4842.8599999999997</v>
      </c>
      <c r="J190" s="12">
        <v>45291</v>
      </c>
      <c r="K190" s="8">
        <v>3969.56</v>
      </c>
      <c r="L190" s="12">
        <v>45246</v>
      </c>
      <c r="M190" s="4">
        <v>-45</v>
      </c>
      <c r="N190" s="4">
        <f t="shared" si="8"/>
        <v>10</v>
      </c>
      <c r="O190" s="8">
        <f t="shared" si="9"/>
        <v>-178630.2</v>
      </c>
      <c r="P190" s="8">
        <f t="shared" si="10"/>
        <v>39695.599999999999</v>
      </c>
      <c r="Q190" s="4">
        <f t="shared" si="11"/>
        <v>55</v>
      </c>
    </row>
    <row r="191" spans="1:17" x14ac:dyDescent="0.25">
      <c r="A191" s="9" t="s">
        <v>12</v>
      </c>
      <c r="B191" s="9" t="s">
        <v>274</v>
      </c>
      <c r="C191" s="9" t="s">
        <v>300</v>
      </c>
      <c r="D191" s="10">
        <v>1582240469</v>
      </c>
      <c r="E191" s="11">
        <v>45236</v>
      </c>
      <c r="F191" s="11">
        <v>45236</v>
      </c>
      <c r="G191" s="9">
        <v>10805204159</v>
      </c>
      <c r="H191" s="4" t="s">
        <v>301</v>
      </c>
      <c r="I191" s="8">
        <v>24160.1</v>
      </c>
      <c r="J191" s="12">
        <v>45266</v>
      </c>
      <c r="K191" s="8">
        <v>24160.1</v>
      </c>
      <c r="L191" s="12">
        <v>45265</v>
      </c>
      <c r="M191" s="4">
        <v>-1</v>
      </c>
      <c r="N191" s="4">
        <f t="shared" si="8"/>
        <v>29</v>
      </c>
      <c r="O191" s="8">
        <f t="shared" si="9"/>
        <v>-24160.1</v>
      </c>
      <c r="P191" s="8">
        <f t="shared" si="10"/>
        <v>700642.89999999991</v>
      </c>
      <c r="Q191" s="4">
        <f t="shared" si="11"/>
        <v>30</v>
      </c>
    </row>
    <row r="192" spans="1:17" x14ac:dyDescent="0.25">
      <c r="A192" s="9" t="s">
        <v>12</v>
      </c>
      <c r="B192" s="9" t="s">
        <v>274</v>
      </c>
      <c r="C192" s="9" t="s">
        <v>35</v>
      </c>
      <c r="D192" s="10">
        <v>5970730965</v>
      </c>
      <c r="E192" s="11">
        <v>45238</v>
      </c>
      <c r="F192" s="11">
        <v>45238</v>
      </c>
      <c r="G192" s="9">
        <v>10822418235</v>
      </c>
      <c r="H192" s="4" t="s">
        <v>302</v>
      </c>
      <c r="I192" s="8">
        <v>2813.32</v>
      </c>
      <c r="J192" s="12">
        <v>45268</v>
      </c>
      <c r="K192" s="8">
        <v>2306</v>
      </c>
      <c r="L192" s="12">
        <v>45243</v>
      </c>
      <c r="M192" s="4">
        <v>-25</v>
      </c>
      <c r="N192" s="4">
        <f t="shared" si="8"/>
        <v>5</v>
      </c>
      <c r="O192" s="8">
        <f t="shared" si="9"/>
        <v>-57650</v>
      </c>
      <c r="P192" s="8">
        <f t="shared" si="10"/>
        <v>11530</v>
      </c>
      <c r="Q192" s="4">
        <f t="shared" si="11"/>
        <v>30</v>
      </c>
    </row>
    <row r="193" spans="1:18" x14ac:dyDescent="0.25">
      <c r="A193" s="9" t="s">
        <v>12</v>
      </c>
      <c r="B193" s="9" t="s">
        <v>274</v>
      </c>
      <c r="C193" s="9" t="s">
        <v>303</v>
      </c>
      <c r="D193" s="10">
        <v>667530489</v>
      </c>
      <c r="E193" s="11">
        <v>45251</v>
      </c>
      <c r="F193" s="11">
        <v>45251</v>
      </c>
      <c r="G193" s="9">
        <v>10886198478</v>
      </c>
      <c r="H193" s="4">
        <v>2238</v>
      </c>
      <c r="I193" s="8">
        <v>976</v>
      </c>
      <c r="J193" s="12">
        <v>45276</v>
      </c>
      <c r="K193" s="8">
        <v>800</v>
      </c>
      <c r="L193" s="12">
        <v>45265</v>
      </c>
      <c r="M193" s="4">
        <v>-11</v>
      </c>
      <c r="N193" s="4">
        <f t="shared" si="8"/>
        <v>14</v>
      </c>
      <c r="O193" s="8">
        <f t="shared" si="9"/>
        <v>-8800</v>
      </c>
      <c r="P193" s="8">
        <f t="shared" si="10"/>
        <v>11200</v>
      </c>
      <c r="Q193" s="28">
        <f t="shared" si="11"/>
        <v>25</v>
      </c>
      <c r="R193" t="s">
        <v>530</v>
      </c>
    </row>
    <row r="194" spans="1:18" x14ac:dyDescent="0.25">
      <c r="A194" s="9" t="s">
        <v>12</v>
      </c>
      <c r="B194" s="9" t="s">
        <v>274</v>
      </c>
      <c r="C194" s="9" t="s">
        <v>304</v>
      </c>
      <c r="D194" s="10">
        <v>1931430498</v>
      </c>
      <c r="E194" s="11">
        <v>45253</v>
      </c>
      <c r="F194" s="11">
        <v>45253</v>
      </c>
      <c r="G194" s="9">
        <v>10934053410</v>
      </c>
      <c r="H194" s="4">
        <v>10</v>
      </c>
      <c r="I194" s="8">
        <v>79242.06</v>
      </c>
      <c r="J194" s="12">
        <v>45283</v>
      </c>
      <c r="K194" s="8">
        <v>64952.51</v>
      </c>
      <c r="L194" s="12">
        <v>45257</v>
      </c>
      <c r="M194" s="4">
        <v>-26</v>
      </c>
      <c r="N194" s="4">
        <f t="shared" si="8"/>
        <v>4</v>
      </c>
      <c r="O194" s="8">
        <f t="shared" si="9"/>
        <v>-1688765.26</v>
      </c>
      <c r="P194" s="8">
        <f t="shared" si="10"/>
        <v>259810.04</v>
      </c>
      <c r="Q194" s="4">
        <f t="shared" si="11"/>
        <v>30</v>
      </c>
    </row>
    <row r="195" spans="1:18" x14ac:dyDescent="0.25">
      <c r="A195" s="9" t="s">
        <v>12</v>
      </c>
      <c r="B195" s="9" t="s">
        <v>274</v>
      </c>
      <c r="C195" s="9" t="s">
        <v>305</v>
      </c>
      <c r="D195" s="10" t="s">
        <v>306</v>
      </c>
      <c r="E195" s="11">
        <v>45257</v>
      </c>
      <c r="F195" s="11">
        <v>45257</v>
      </c>
      <c r="G195" s="9">
        <v>10951992883</v>
      </c>
      <c r="H195" s="4" t="s">
        <v>15</v>
      </c>
      <c r="I195" s="8">
        <v>11375.55</v>
      </c>
      <c r="J195" s="12">
        <v>45317</v>
      </c>
      <c r="K195" s="8">
        <v>11375.55</v>
      </c>
      <c r="L195" s="12">
        <v>45265</v>
      </c>
      <c r="M195" s="4">
        <v>-52</v>
      </c>
      <c r="N195" s="4">
        <f t="shared" ref="N195:N258" si="12">L195-F195</f>
        <v>8</v>
      </c>
      <c r="O195" s="8">
        <f t="shared" ref="O195:O258" si="13">M195*K195</f>
        <v>-591528.6</v>
      </c>
      <c r="P195" s="8">
        <f t="shared" ref="P195:P258" si="14">N195*K195</f>
        <v>91004.4</v>
      </c>
      <c r="Q195" s="4">
        <f t="shared" ref="Q195:Q258" si="15">J195-F195</f>
        <v>60</v>
      </c>
    </row>
    <row r="196" spans="1:18" x14ac:dyDescent="0.25">
      <c r="A196" s="9" t="s">
        <v>12</v>
      </c>
      <c r="B196" s="9" t="s">
        <v>274</v>
      </c>
      <c r="C196" s="9" t="s">
        <v>307</v>
      </c>
      <c r="D196" s="10">
        <v>1111940506</v>
      </c>
      <c r="E196" s="11">
        <v>45266</v>
      </c>
      <c r="F196" s="11">
        <v>45266</v>
      </c>
      <c r="G196" s="9">
        <v>11021212462</v>
      </c>
      <c r="H196" s="4" t="s">
        <v>308</v>
      </c>
      <c r="I196" s="8">
        <v>6930</v>
      </c>
      <c r="J196" s="12">
        <v>45322</v>
      </c>
      <c r="K196" s="8">
        <v>5680.33</v>
      </c>
      <c r="L196" s="12">
        <v>45273</v>
      </c>
      <c r="M196" s="4">
        <v>-49</v>
      </c>
      <c r="N196" s="4">
        <f t="shared" si="12"/>
        <v>7</v>
      </c>
      <c r="O196" s="8">
        <f t="shared" si="13"/>
        <v>-278336.17</v>
      </c>
      <c r="P196" s="8">
        <f t="shared" si="14"/>
        <v>39762.31</v>
      </c>
      <c r="Q196" s="4">
        <f t="shared" si="15"/>
        <v>56</v>
      </c>
    </row>
    <row r="197" spans="1:18" x14ac:dyDescent="0.25">
      <c r="A197" s="9" t="s">
        <v>12</v>
      </c>
      <c r="B197" s="9" t="s">
        <v>274</v>
      </c>
      <c r="C197" s="9" t="s">
        <v>309</v>
      </c>
      <c r="D197" s="10">
        <v>671060226</v>
      </c>
      <c r="E197" s="11">
        <v>45272</v>
      </c>
      <c r="F197" s="11">
        <v>45272</v>
      </c>
      <c r="G197" s="9">
        <v>11071965802</v>
      </c>
      <c r="H197" s="4" t="s">
        <v>310</v>
      </c>
      <c r="I197" s="8">
        <v>1361.52</v>
      </c>
      <c r="J197" s="12">
        <v>45302</v>
      </c>
      <c r="K197" s="8">
        <v>1116</v>
      </c>
      <c r="L197" s="12">
        <v>45274</v>
      </c>
      <c r="M197" s="4">
        <v>-28</v>
      </c>
      <c r="N197" s="4">
        <f t="shared" si="12"/>
        <v>2</v>
      </c>
      <c r="O197" s="8">
        <f t="shared" si="13"/>
        <v>-31248</v>
      </c>
      <c r="P197" s="8">
        <f t="shared" si="14"/>
        <v>2232</v>
      </c>
      <c r="Q197" s="4">
        <f t="shared" si="15"/>
        <v>30</v>
      </c>
    </row>
    <row r="198" spans="1:18" x14ac:dyDescent="0.25">
      <c r="A198" s="9" t="s">
        <v>12</v>
      </c>
      <c r="B198" s="9" t="s">
        <v>274</v>
      </c>
      <c r="C198" s="9" t="s">
        <v>311</v>
      </c>
      <c r="D198" s="10" t="s">
        <v>312</v>
      </c>
      <c r="E198" s="11">
        <v>45274</v>
      </c>
      <c r="F198" s="11">
        <v>45274</v>
      </c>
      <c r="G198" s="9">
        <v>11073433599</v>
      </c>
      <c r="H198" s="4">
        <v>56</v>
      </c>
      <c r="I198" s="8">
        <v>2791.36</v>
      </c>
      <c r="J198" s="12">
        <v>45304</v>
      </c>
      <c r="K198" s="8">
        <v>2791.36</v>
      </c>
      <c r="L198" s="12">
        <v>45275</v>
      </c>
      <c r="M198" s="4">
        <v>-29</v>
      </c>
      <c r="N198" s="4">
        <f t="shared" si="12"/>
        <v>1</v>
      </c>
      <c r="O198" s="8">
        <f t="shared" si="13"/>
        <v>-80949.440000000002</v>
      </c>
      <c r="P198" s="8">
        <f t="shared" si="14"/>
        <v>2791.36</v>
      </c>
      <c r="Q198" s="4">
        <f t="shared" si="15"/>
        <v>30</v>
      </c>
    </row>
    <row r="199" spans="1:18" x14ac:dyDescent="0.25">
      <c r="A199" s="9" t="s">
        <v>12</v>
      </c>
      <c r="B199" s="9" t="s">
        <v>274</v>
      </c>
      <c r="C199" s="9" t="s">
        <v>313</v>
      </c>
      <c r="D199" s="10" t="s">
        <v>314</v>
      </c>
      <c r="E199" s="11">
        <v>45274</v>
      </c>
      <c r="F199" s="11">
        <v>45274</v>
      </c>
      <c r="G199" s="9">
        <v>11081129363</v>
      </c>
      <c r="H199" s="4" t="s">
        <v>315</v>
      </c>
      <c r="I199" s="8">
        <v>12810</v>
      </c>
      <c r="J199" s="12">
        <v>45304</v>
      </c>
      <c r="K199" s="8">
        <v>12810</v>
      </c>
      <c r="L199" s="12">
        <v>45275</v>
      </c>
      <c r="M199" s="4">
        <v>-29</v>
      </c>
      <c r="N199" s="4">
        <f t="shared" si="12"/>
        <v>1</v>
      </c>
      <c r="O199" s="8">
        <f t="shared" si="13"/>
        <v>-371490</v>
      </c>
      <c r="P199" s="8">
        <f t="shared" si="14"/>
        <v>12810</v>
      </c>
      <c r="Q199" s="4">
        <f t="shared" si="15"/>
        <v>30</v>
      </c>
    </row>
    <row r="200" spans="1:18" x14ac:dyDescent="0.25">
      <c r="A200" s="9" t="s">
        <v>12</v>
      </c>
      <c r="B200" s="9" t="s">
        <v>274</v>
      </c>
      <c r="C200" s="9" t="s">
        <v>316</v>
      </c>
      <c r="D200" s="10">
        <v>1458130497</v>
      </c>
      <c r="E200" s="11">
        <v>45274</v>
      </c>
      <c r="F200" s="11">
        <v>45274</v>
      </c>
      <c r="G200" s="9">
        <v>11089573556</v>
      </c>
      <c r="H200" s="4" t="s">
        <v>317</v>
      </c>
      <c r="I200" s="8">
        <v>111207.87</v>
      </c>
      <c r="J200" s="12">
        <v>45322</v>
      </c>
      <c r="K200" s="8">
        <v>91153.99</v>
      </c>
      <c r="L200" s="12">
        <v>45275</v>
      </c>
      <c r="M200" s="4">
        <v>-47</v>
      </c>
      <c r="N200" s="4">
        <f t="shared" si="12"/>
        <v>1</v>
      </c>
      <c r="O200" s="8">
        <f t="shared" si="13"/>
        <v>-4284237.53</v>
      </c>
      <c r="P200" s="8">
        <f t="shared" si="14"/>
        <v>91153.99</v>
      </c>
      <c r="Q200" s="4">
        <f t="shared" si="15"/>
        <v>48</v>
      </c>
    </row>
    <row r="201" spans="1:18" x14ac:dyDescent="0.25">
      <c r="A201" s="9" t="s">
        <v>12</v>
      </c>
      <c r="B201" s="9" t="s">
        <v>318</v>
      </c>
      <c r="C201" s="9" t="s">
        <v>319</v>
      </c>
      <c r="D201" s="10" t="s">
        <v>320</v>
      </c>
      <c r="E201" s="11">
        <v>45216</v>
      </c>
      <c r="F201" s="11">
        <v>45216</v>
      </c>
      <c r="G201" s="9">
        <v>10651167696</v>
      </c>
      <c r="H201" s="4" t="s">
        <v>321</v>
      </c>
      <c r="I201" s="8">
        <v>2222.27</v>
      </c>
      <c r="J201" s="12">
        <v>45246</v>
      </c>
      <c r="K201" s="8">
        <v>1821.53</v>
      </c>
      <c r="L201" s="12">
        <v>45224</v>
      </c>
      <c r="M201" s="4">
        <v>-22</v>
      </c>
      <c r="N201" s="4">
        <f t="shared" si="12"/>
        <v>8</v>
      </c>
      <c r="O201" s="8">
        <f t="shared" si="13"/>
        <v>-40073.659999999996</v>
      </c>
      <c r="P201" s="8">
        <f t="shared" si="14"/>
        <v>14572.24</v>
      </c>
      <c r="Q201" s="4">
        <f t="shared" si="15"/>
        <v>30</v>
      </c>
    </row>
    <row r="202" spans="1:18" x14ac:dyDescent="0.25">
      <c r="A202" s="9" t="s">
        <v>12</v>
      </c>
      <c r="B202" s="9" t="s">
        <v>318</v>
      </c>
      <c r="C202" s="9" t="s">
        <v>322</v>
      </c>
      <c r="D202" s="10">
        <v>1196930497</v>
      </c>
      <c r="E202" s="11">
        <v>45224</v>
      </c>
      <c r="F202" s="11">
        <v>45224</v>
      </c>
      <c r="G202" s="9">
        <v>10729674954</v>
      </c>
      <c r="H202" s="4">
        <v>527</v>
      </c>
      <c r="I202" s="8">
        <v>4322.46</v>
      </c>
      <c r="J202" s="12">
        <v>45254</v>
      </c>
      <c r="K202" s="8">
        <v>3543</v>
      </c>
      <c r="L202" s="12">
        <v>45237</v>
      </c>
      <c r="M202" s="4">
        <v>-17</v>
      </c>
      <c r="N202" s="4">
        <f t="shared" si="12"/>
        <v>13</v>
      </c>
      <c r="O202" s="8">
        <f t="shared" si="13"/>
        <v>-60231</v>
      </c>
      <c r="P202" s="8">
        <f t="shared" si="14"/>
        <v>46059</v>
      </c>
      <c r="Q202" s="4">
        <f t="shared" si="15"/>
        <v>30</v>
      </c>
    </row>
    <row r="203" spans="1:18" x14ac:dyDescent="0.25">
      <c r="A203" s="9" t="s">
        <v>12</v>
      </c>
      <c r="B203" s="9" t="s">
        <v>318</v>
      </c>
      <c r="C203" s="9" t="s">
        <v>323</v>
      </c>
      <c r="D203" s="10">
        <v>3018460158</v>
      </c>
      <c r="E203" s="11">
        <v>45225</v>
      </c>
      <c r="F203" s="11">
        <v>45225</v>
      </c>
      <c r="G203" s="9">
        <v>10741140487</v>
      </c>
      <c r="H203" s="4" t="s">
        <v>324</v>
      </c>
      <c r="I203" s="8">
        <v>2393.8000000000002</v>
      </c>
      <c r="J203" s="12">
        <v>45285</v>
      </c>
      <c r="K203" s="8">
        <v>1962.13</v>
      </c>
      <c r="L203" s="12">
        <v>45273</v>
      </c>
      <c r="M203" s="4">
        <v>-12</v>
      </c>
      <c r="N203" s="4">
        <f t="shared" si="12"/>
        <v>48</v>
      </c>
      <c r="O203" s="8">
        <f t="shared" si="13"/>
        <v>-23545.56</v>
      </c>
      <c r="P203" s="8">
        <f t="shared" si="14"/>
        <v>94182.24</v>
      </c>
      <c r="Q203" s="4">
        <f t="shared" si="15"/>
        <v>60</v>
      </c>
    </row>
    <row r="204" spans="1:18" x14ac:dyDescent="0.25">
      <c r="A204" s="9" t="s">
        <v>12</v>
      </c>
      <c r="B204" s="9" t="s">
        <v>318</v>
      </c>
      <c r="C204" s="9" t="s">
        <v>259</v>
      </c>
      <c r="D204" s="10">
        <v>3509620484</v>
      </c>
      <c r="E204" s="11">
        <v>45239</v>
      </c>
      <c r="F204" s="11">
        <v>45239</v>
      </c>
      <c r="G204" s="9">
        <v>10826842105</v>
      </c>
      <c r="H204" s="4">
        <v>11062</v>
      </c>
      <c r="I204" s="8">
        <v>23745.4</v>
      </c>
      <c r="J204" s="12">
        <v>45269</v>
      </c>
      <c r="K204" s="8">
        <v>19463.439999999999</v>
      </c>
      <c r="L204" s="12">
        <v>45252</v>
      </c>
      <c r="M204" s="4">
        <v>-17</v>
      </c>
      <c r="N204" s="4">
        <f t="shared" si="12"/>
        <v>13</v>
      </c>
      <c r="O204" s="8">
        <f t="shared" si="13"/>
        <v>-330878.48</v>
      </c>
      <c r="P204" s="8">
        <f t="shared" si="14"/>
        <v>253024.71999999997</v>
      </c>
      <c r="Q204" s="4">
        <f t="shared" si="15"/>
        <v>30</v>
      </c>
    </row>
    <row r="205" spans="1:18" x14ac:dyDescent="0.25">
      <c r="A205" s="9" t="s">
        <v>12</v>
      </c>
      <c r="B205" s="9" t="s">
        <v>318</v>
      </c>
      <c r="C205" s="9" t="s">
        <v>323</v>
      </c>
      <c r="D205" s="10">
        <v>3018460158</v>
      </c>
      <c r="E205" s="11">
        <v>45277</v>
      </c>
      <c r="F205" s="11">
        <v>45277</v>
      </c>
      <c r="G205" s="9">
        <v>11075396940</v>
      </c>
      <c r="H205" s="4" t="s">
        <v>325</v>
      </c>
      <c r="I205" s="8">
        <v>572.72</v>
      </c>
      <c r="J205" s="12">
        <v>45333</v>
      </c>
      <c r="K205" s="8">
        <v>469.44</v>
      </c>
      <c r="L205" s="12">
        <v>45274</v>
      </c>
      <c r="M205" s="4">
        <v>-59</v>
      </c>
      <c r="N205" s="4">
        <f t="shared" si="12"/>
        <v>-3</v>
      </c>
      <c r="O205" s="8">
        <f t="shared" si="13"/>
        <v>-27696.959999999999</v>
      </c>
      <c r="P205" s="8">
        <f t="shared" si="14"/>
        <v>-1408.32</v>
      </c>
      <c r="Q205" s="4">
        <f t="shared" si="15"/>
        <v>56</v>
      </c>
    </row>
    <row r="206" spans="1:18" x14ac:dyDescent="0.25">
      <c r="A206" s="9" t="s">
        <v>12</v>
      </c>
      <c r="B206" s="9" t="s">
        <v>326</v>
      </c>
      <c r="C206" s="9" t="s">
        <v>327</v>
      </c>
      <c r="D206" s="10">
        <v>8261650587</v>
      </c>
      <c r="E206" s="11">
        <v>45197</v>
      </c>
      <c r="F206" s="11">
        <v>45197</v>
      </c>
      <c r="G206" s="9">
        <v>10538193576</v>
      </c>
      <c r="H206" s="4">
        <v>13</v>
      </c>
      <c r="I206" s="8">
        <v>3900</v>
      </c>
      <c r="J206" s="12">
        <v>45227</v>
      </c>
      <c r="K206" s="8">
        <v>3196.72</v>
      </c>
      <c r="L206" s="12">
        <v>45212</v>
      </c>
      <c r="M206" s="4">
        <v>-15</v>
      </c>
      <c r="N206" s="4">
        <f t="shared" si="12"/>
        <v>15</v>
      </c>
      <c r="O206" s="8">
        <f t="shared" si="13"/>
        <v>-47950.799999999996</v>
      </c>
      <c r="P206" s="8">
        <f t="shared" si="14"/>
        <v>47950.799999999996</v>
      </c>
      <c r="Q206" s="4">
        <f t="shared" si="15"/>
        <v>30</v>
      </c>
    </row>
    <row r="207" spans="1:18" x14ac:dyDescent="0.25">
      <c r="A207" s="9" t="s">
        <v>12</v>
      </c>
      <c r="B207" s="9" t="s">
        <v>326</v>
      </c>
      <c r="C207" s="9" t="s">
        <v>328</v>
      </c>
      <c r="D207" s="10">
        <v>1631290994</v>
      </c>
      <c r="E207" s="11">
        <v>45198</v>
      </c>
      <c r="F207" s="11">
        <v>45198</v>
      </c>
      <c r="G207" s="9">
        <v>10545130661</v>
      </c>
      <c r="H207" s="4">
        <v>38</v>
      </c>
      <c r="I207" s="8">
        <v>28167.360000000001</v>
      </c>
      <c r="J207" s="12">
        <v>45228</v>
      </c>
      <c r="K207" s="8">
        <v>23088</v>
      </c>
      <c r="L207" s="12">
        <v>45212</v>
      </c>
      <c r="M207" s="4">
        <v>-16</v>
      </c>
      <c r="N207" s="4">
        <f t="shared" si="12"/>
        <v>14</v>
      </c>
      <c r="O207" s="8">
        <f t="shared" si="13"/>
        <v>-369408</v>
      </c>
      <c r="P207" s="8">
        <f t="shared" si="14"/>
        <v>323232</v>
      </c>
      <c r="Q207" s="4">
        <f t="shared" si="15"/>
        <v>30</v>
      </c>
    </row>
    <row r="208" spans="1:18" x14ac:dyDescent="0.25">
      <c r="A208" s="9" t="s">
        <v>12</v>
      </c>
      <c r="B208" s="9" t="s">
        <v>326</v>
      </c>
      <c r="C208" s="9" t="s">
        <v>329</v>
      </c>
      <c r="D208" s="10">
        <v>2028350490</v>
      </c>
      <c r="E208" s="11">
        <v>45202</v>
      </c>
      <c r="F208" s="11">
        <v>45202</v>
      </c>
      <c r="G208" s="9">
        <v>10567127834</v>
      </c>
      <c r="H208" s="4" t="s">
        <v>330</v>
      </c>
      <c r="I208" s="8">
        <v>9350</v>
      </c>
      <c r="J208" s="12">
        <v>45262</v>
      </c>
      <c r="K208" s="8">
        <v>8500</v>
      </c>
      <c r="L208" s="12">
        <v>45212</v>
      </c>
      <c r="M208" s="4">
        <v>-50</v>
      </c>
      <c r="N208" s="4">
        <f t="shared" si="12"/>
        <v>10</v>
      </c>
      <c r="O208" s="8">
        <f t="shared" si="13"/>
        <v>-425000</v>
      </c>
      <c r="P208" s="8">
        <f t="shared" si="14"/>
        <v>85000</v>
      </c>
      <c r="Q208" s="4">
        <f t="shared" si="15"/>
        <v>60</v>
      </c>
    </row>
    <row r="209" spans="1:17" x14ac:dyDescent="0.25">
      <c r="A209" s="9" t="s">
        <v>12</v>
      </c>
      <c r="B209" s="9" t="s">
        <v>326</v>
      </c>
      <c r="C209" s="9" t="s">
        <v>60</v>
      </c>
      <c r="D209" s="10" t="s">
        <v>61</v>
      </c>
      <c r="E209" s="11">
        <v>45205</v>
      </c>
      <c r="F209" s="11">
        <v>45205</v>
      </c>
      <c r="G209" s="9">
        <v>10603208219</v>
      </c>
      <c r="H209" s="4" t="s">
        <v>331</v>
      </c>
      <c r="I209" s="8">
        <v>34397</v>
      </c>
      <c r="J209" s="12">
        <v>45235</v>
      </c>
      <c r="K209" s="8">
        <v>31270</v>
      </c>
      <c r="L209" s="12">
        <v>45212</v>
      </c>
      <c r="M209" s="4">
        <v>-23</v>
      </c>
      <c r="N209" s="4">
        <f t="shared" si="12"/>
        <v>7</v>
      </c>
      <c r="O209" s="8">
        <f t="shared" si="13"/>
        <v>-719210</v>
      </c>
      <c r="P209" s="8">
        <f t="shared" si="14"/>
        <v>218890</v>
      </c>
      <c r="Q209" s="4">
        <f t="shared" si="15"/>
        <v>30</v>
      </c>
    </row>
    <row r="210" spans="1:17" x14ac:dyDescent="0.25">
      <c r="A210" s="9" t="s">
        <v>12</v>
      </c>
      <c r="B210" s="9" t="s">
        <v>326</v>
      </c>
      <c r="C210" s="9" t="s">
        <v>329</v>
      </c>
      <c r="D210" s="10">
        <v>2028350490</v>
      </c>
      <c r="E210" s="11">
        <v>45214</v>
      </c>
      <c r="F210" s="11">
        <v>45214</v>
      </c>
      <c r="G210" s="9">
        <v>10644714837</v>
      </c>
      <c r="H210" s="4" t="s">
        <v>332</v>
      </c>
      <c r="I210" s="8">
        <v>9415.85</v>
      </c>
      <c r="J210" s="12">
        <v>45260</v>
      </c>
      <c r="K210" s="8">
        <v>8559.86</v>
      </c>
      <c r="L210" s="12">
        <v>45223</v>
      </c>
      <c r="M210" s="4">
        <v>-37</v>
      </c>
      <c r="N210" s="4">
        <f t="shared" si="12"/>
        <v>9</v>
      </c>
      <c r="O210" s="8">
        <f t="shared" si="13"/>
        <v>-316714.82</v>
      </c>
      <c r="P210" s="8">
        <f t="shared" si="14"/>
        <v>77038.740000000005</v>
      </c>
      <c r="Q210" s="4">
        <f t="shared" si="15"/>
        <v>46</v>
      </c>
    </row>
    <row r="211" spans="1:17" x14ac:dyDescent="0.25">
      <c r="A211" s="9" t="s">
        <v>12</v>
      </c>
      <c r="B211" s="9" t="s">
        <v>326</v>
      </c>
      <c r="C211" s="9" t="s">
        <v>60</v>
      </c>
      <c r="D211" s="10" t="s">
        <v>61</v>
      </c>
      <c r="E211" s="11">
        <v>45224</v>
      </c>
      <c r="F211" s="11">
        <v>45224</v>
      </c>
      <c r="G211" s="9">
        <v>10729373905</v>
      </c>
      <c r="H211" s="4" t="s">
        <v>333</v>
      </c>
      <c r="I211" s="8">
        <v>6600</v>
      </c>
      <c r="J211" s="12">
        <v>45254</v>
      </c>
      <c r="K211" s="8">
        <v>6000</v>
      </c>
      <c r="L211" s="12">
        <v>45243</v>
      </c>
      <c r="M211" s="4">
        <v>-11</v>
      </c>
      <c r="N211" s="4">
        <f t="shared" si="12"/>
        <v>19</v>
      </c>
      <c r="O211" s="8">
        <f t="shared" si="13"/>
        <v>-66000</v>
      </c>
      <c r="P211" s="8">
        <f t="shared" si="14"/>
        <v>114000</v>
      </c>
      <c r="Q211" s="4">
        <f t="shared" si="15"/>
        <v>30</v>
      </c>
    </row>
    <row r="212" spans="1:17" x14ac:dyDescent="0.25">
      <c r="A212" s="9" t="s">
        <v>12</v>
      </c>
      <c r="B212" s="9" t="s">
        <v>326</v>
      </c>
      <c r="C212" s="9" t="s">
        <v>60</v>
      </c>
      <c r="D212" s="10" t="s">
        <v>61</v>
      </c>
      <c r="E212" s="11">
        <v>45224</v>
      </c>
      <c r="F212" s="11">
        <v>45224</v>
      </c>
      <c r="G212" s="9">
        <v>10729376750</v>
      </c>
      <c r="H212" s="4" t="s">
        <v>162</v>
      </c>
      <c r="I212" s="8">
        <v>93725.36</v>
      </c>
      <c r="J212" s="12">
        <v>45254</v>
      </c>
      <c r="K212" s="8">
        <v>85204.87</v>
      </c>
      <c r="L212" s="12">
        <v>45243</v>
      </c>
      <c r="M212" s="4">
        <v>-11</v>
      </c>
      <c r="N212" s="4">
        <f t="shared" si="12"/>
        <v>19</v>
      </c>
      <c r="O212" s="8">
        <f t="shared" si="13"/>
        <v>-937253.57</v>
      </c>
      <c r="P212" s="8">
        <f t="shared" si="14"/>
        <v>1618892.5299999998</v>
      </c>
      <c r="Q212" s="4">
        <f t="shared" si="15"/>
        <v>30</v>
      </c>
    </row>
    <row r="213" spans="1:17" x14ac:dyDescent="0.25">
      <c r="A213" s="9" t="s">
        <v>12</v>
      </c>
      <c r="B213" s="9" t="s">
        <v>326</v>
      </c>
      <c r="C213" s="9" t="s">
        <v>334</v>
      </c>
      <c r="D213" s="10">
        <v>2032640498</v>
      </c>
      <c r="E213" s="11">
        <v>45229</v>
      </c>
      <c r="F213" s="11">
        <v>45229</v>
      </c>
      <c r="G213" s="9">
        <v>10761478781</v>
      </c>
      <c r="H213" s="4">
        <v>12</v>
      </c>
      <c r="I213" s="8">
        <v>3630.23</v>
      </c>
      <c r="J213" s="12">
        <v>45259</v>
      </c>
      <c r="K213" s="8">
        <v>2975.6</v>
      </c>
      <c r="L213" s="12">
        <v>45243</v>
      </c>
      <c r="M213" s="4">
        <v>-16</v>
      </c>
      <c r="N213" s="4">
        <f t="shared" si="12"/>
        <v>14</v>
      </c>
      <c r="O213" s="8">
        <f t="shared" si="13"/>
        <v>-47609.599999999999</v>
      </c>
      <c r="P213" s="8">
        <f t="shared" si="14"/>
        <v>41658.400000000001</v>
      </c>
      <c r="Q213" s="4">
        <f t="shared" si="15"/>
        <v>30</v>
      </c>
    </row>
    <row r="214" spans="1:17" x14ac:dyDescent="0.25">
      <c r="A214" s="9" t="s">
        <v>12</v>
      </c>
      <c r="B214" s="9" t="s">
        <v>326</v>
      </c>
      <c r="C214" s="9" t="s">
        <v>327</v>
      </c>
      <c r="D214" s="10">
        <v>8261650587</v>
      </c>
      <c r="E214" s="11">
        <v>45232</v>
      </c>
      <c r="F214" s="11">
        <v>45232</v>
      </c>
      <c r="G214" s="9">
        <v>10779088783</v>
      </c>
      <c r="H214" s="4">
        <v>18</v>
      </c>
      <c r="I214" s="8">
        <v>7800.01</v>
      </c>
      <c r="J214" s="12">
        <v>45262</v>
      </c>
      <c r="K214" s="8">
        <v>6393.41</v>
      </c>
      <c r="L214" s="12">
        <v>45243</v>
      </c>
      <c r="M214" s="4">
        <v>-19</v>
      </c>
      <c r="N214" s="4">
        <f t="shared" si="12"/>
        <v>11</v>
      </c>
      <c r="O214" s="8">
        <f t="shared" si="13"/>
        <v>-121474.79</v>
      </c>
      <c r="P214" s="8">
        <f t="shared" si="14"/>
        <v>70327.509999999995</v>
      </c>
      <c r="Q214" s="4">
        <f t="shared" si="15"/>
        <v>30</v>
      </c>
    </row>
    <row r="215" spans="1:17" x14ac:dyDescent="0.25">
      <c r="A215" s="9" t="s">
        <v>12</v>
      </c>
      <c r="B215" s="9" t="s">
        <v>326</v>
      </c>
      <c r="C215" s="9" t="s">
        <v>335</v>
      </c>
      <c r="D215" s="10">
        <v>1629840495</v>
      </c>
      <c r="E215" s="11">
        <v>45233</v>
      </c>
      <c r="F215" s="11">
        <v>45233</v>
      </c>
      <c r="G215" s="9">
        <v>10792300996</v>
      </c>
      <c r="H215" s="4">
        <v>276</v>
      </c>
      <c r="I215" s="8">
        <v>935</v>
      </c>
      <c r="J215" s="12">
        <v>45263</v>
      </c>
      <c r="K215" s="8">
        <v>850</v>
      </c>
      <c r="L215" s="12">
        <v>45243</v>
      </c>
      <c r="M215" s="4">
        <v>-20</v>
      </c>
      <c r="N215" s="4">
        <f t="shared" si="12"/>
        <v>10</v>
      </c>
      <c r="O215" s="8">
        <f t="shared" si="13"/>
        <v>-17000</v>
      </c>
      <c r="P215" s="8">
        <f t="shared" si="14"/>
        <v>8500</v>
      </c>
      <c r="Q215" s="4">
        <f t="shared" si="15"/>
        <v>30</v>
      </c>
    </row>
    <row r="216" spans="1:17" x14ac:dyDescent="0.25">
      <c r="A216" s="9" t="s">
        <v>12</v>
      </c>
      <c r="B216" s="9" t="s">
        <v>326</v>
      </c>
      <c r="C216" s="9" t="s">
        <v>335</v>
      </c>
      <c r="D216" s="10">
        <v>1629840495</v>
      </c>
      <c r="E216" s="11">
        <v>45233</v>
      </c>
      <c r="F216" s="11">
        <v>45233</v>
      </c>
      <c r="G216" s="9">
        <v>10792313749</v>
      </c>
      <c r="H216" s="4">
        <v>277</v>
      </c>
      <c r="I216" s="8">
        <v>935</v>
      </c>
      <c r="J216" s="12">
        <v>45263</v>
      </c>
      <c r="K216" s="8">
        <v>850</v>
      </c>
      <c r="L216" s="12">
        <v>45243</v>
      </c>
      <c r="M216" s="4">
        <v>-20</v>
      </c>
      <c r="N216" s="4">
        <f t="shared" si="12"/>
        <v>10</v>
      </c>
      <c r="O216" s="8">
        <f t="shared" si="13"/>
        <v>-17000</v>
      </c>
      <c r="P216" s="8">
        <f t="shared" si="14"/>
        <v>8500</v>
      </c>
      <c r="Q216" s="4">
        <f t="shared" si="15"/>
        <v>30</v>
      </c>
    </row>
    <row r="217" spans="1:17" x14ac:dyDescent="0.25">
      <c r="A217" s="9" t="s">
        <v>12</v>
      </c>
      <c r="B217" s="9" t="s">
        <v>326</v>
      </c>
      <c r="C217" s="9" t="s">
        <v>335</v>
      </c>
      <c r="D217" s="10">
        <v>1629840495</v>
      </c>
      <c r="E217" s="11">
        <v>45233</v>
      </c>
      <c r="F217" s="11">
        <v>45233</v>
      </c>
      <c r="G217" s="9">
        <v>10792325109</v>
      </c>
      <c r="H217" s="4">
        <v>278</v>
      </c>
      <c r="I217" s="8">
        <v>935</v>
      </c>
      <c r="J217" s="12">
        <v>45263</v>
      </c>
      <c r="K217" s="8">
        <v>850</v>
      </c>
      <c r="L217" s="12">
        <v>45243</v>
      </c>
      <c r="M217" s="4">
        <v>-20</v>
      </c>
      <c r="N217" s="4">
        <f t="shared" si="12"/>
        <v>10</v>
      </c>
      <c r="O217" s="8">
        <f t="shared" si="13"/>
        <v>-17000</v>
      </c>
      <c r="P217" s="8">
        <f t="shared" si="14"/>
        <v>8500</v>
      </c>
      <c r="Q217" s="4">
        <f t="shared" si="15"/>
        <v>30</v>
      </c>
    </row>
    <row r="218" spans="1:17" x14ac:dyDescent="0.25">
      <c r="A218" s="9" t="s">
        <v>12</v>
      </c>
      <c r="B218" s="9" t="s">
        <v>326</v>
      </c>
      <c r="C218" s="9" t="s">
        <v>329</v>
      </c>
      <c r="D218" s="10">
        <v>2028350490</v>
      </c>
      <c r="E218" s="11">
        <v>45237</v>
      </c>
      <c r="F218" s="11">
        <v>45237</v>
      </c>
      <c r="G218" s="9">
        <v>10811682178</v>
      </c>
      <c r="H218" s="4" t="s">
        <v>336</v>
      </c>
      <c r="I218" s="8">
        <v>9350</v>
      </c>
      <c r="J218" s="12">
        <v>45297</v>
      </c>
      <c r="K218" s="8">
        <v>8500</v>
      </c>
      <c r="L218" s="12">
        <v>45243</v>
      </c>
      <c r="M218" s="4">
        <v>-54</v>
      </c>
      <c r="N218" s="4">
        <f t="shared" si="12"/>
        <v>6</v>
      </c>
      <c r="O218" s="8">
        <f t="shared" si="13"/>
        <v>-459000</v>
      </c>
      <c r="P218" s="8">
        <f t="shared" si="14"/>
        <v>51000</v>
      </c>
      <c r="Q218" s="4">
        <f t="shared" si="15"/>
        <v>60</v>
      </c>
    </row>
    <row r="219" spans="1:17" x14ac:dyDescent="0.25">
      <c r="A219" s="9" t="s">
        <v>12</v>
      </c>
      <c r="B219" s="9" t="s">
        <v>326</v>
      </c>
      <c r="C219" s="9" t="s">
        <v>37</v>
      </c>
      <c r="D219" s="10">
        <v>1334410493</v>
      </c>
      <c r="E219" s="11">
        <v>45245</v>
      </c>
      <c r="F219" s="11">
        <v>45245</v>
      </c>
      <c r="G219" s="9">
        <v>10879431557</v>
      </c>
      <c r="H219" s="4">
        <v>40</v>
      </c>
      <c r="I219" s="8">
        <v>29302.01</v>
      </c>
      <c r="J219" s="12">
        <v>45275</v>
      </c>
      <c r="K219" s="8">
        <v>24018.04</v>
      </c>
      <c r="L219" s="12">
        <v>45253</v>
      </c>
      <c r="M219" s="4">
        <v>-22</v>
      </c>
      <c r="N219" s="4">
        <f t="shared" si="12"/>
        <v>8</v>
      </c>
      <c r="O219" s="8">
        <f t="shared" si="13"/>
        <v>-528396.88</v>
      </c>
      <c r="P219" s="8">
        <f t="shared" si="14"/>
        <v>192144.32</v>
      </c>
      <c r="Q219" s="4">
        <f t="shared" si="15"/>
        <v>30</v>
      </c>
    </row>
    <row r="220" spans="1:17" x14ac:dyDescent="0.25">
      <c r="A220" s="9" t="s">
        <v>12</v>
      </c>
      <c r="B220" s="9" t="s">
        <v>326</v>
      </c>
      <c r="C220" s="9" t="s">
        <v>37</v>
      </c>
      <c r="D220" s="10">
        <v>1334410493</v>
      </c>
      <c r="E220" s="11">
        <v>45253</v>
      </c>
      <c r="F220" s="11">
        <v>45253</v>
      </c>
      <c r="G220" s="9">
        <v>10929104160</v>
      </c>
      <c r="H220" s="4">
        <v>42</v>
      </c>
      <c r="I220" s="8">
        <v>17680.060000000001</v>
      </c>
      <c r="J220" s="12">
        <v>45283</v>
      </c>
      <c r="K220" s="8">
        <v>14491.85</v>
      </c>
      <c r="L220" s="12">
        <v>45260</v>
      </c>
      <c r="M220" s="4">
        <v>-23</v>
      </c>
      <c r="N220" s="4">
        <f t="shared" si="12"/>
        <v>7</v>
      </c>
      <c r="O220" s="8">
        <f t="shared" si="13"/>
        <v>-333312.55</v>
      </c>
      <c r="P220" s="8">
        <f t="shared" si="14"/>
        <v>101442.95</v>
      </c>
      <c r="Q220" s="4">
        <f t="shared" si="15"/>
        <v>30</v>
      </c>
    </row>
    <row r="221" spans="1:17" x14ac:dyDescent="0.25">
      <c r="A221" s="9" t="s">
        <v>12</v>
      </c>
      <c r="B221" s="9" t="s">
        <v>326</v>
      </c>
      <c r="C221" s="9" t="s">
        <v>37</v>
      </c>
      <c r="D221" s="10">
        <v>1334410493</v>
      </c>
      <c r="E221" s="11">
        <v>45253</v>
      </c>
      <c r="F221" s="11">
        <v>45253</v>
      </c>
      <c r="G221" s="9">
        <v>10930083149</v>
      </c>
      <c r="H221" s="4">
        <v>43</v>
      </c>
      <c r="I221" s="8">
        <v>33256.86</v>
      </c>
      <c r="J221" s="12">
        <v>45313</v>
      </c>
      <c r="K221" s="8">
        <v>27259.72</v>
      </c>
      <c r="L221" s="12">
        <v>45261</v>
      </c>
      <c r="M221" s="4">
        <v>-52</v>
      </c>
      <c r="N221" s="4">
        <f t="shared" si="12"/>
        <v>8</v>
      </c>
      <c r="O221" s="8">
        <f t="shared" si="13"/>
        <v>-1417505.44</v>
      </c>
      <c r="P221" s="8">
        <f t="shared" si="14"/>
        <v>218077.76</v>
      </c>
      <c r="Q221" s="4">
        <f t="shared" si="15"/>
        <v>60</v>
      </c>
    </row>
    <row r="222" spans="1:17" x14ac:dyDescent="0.25">
      <c r="A222" s="9" t="s">
        <v>12</v>
      </c>
      <c r="B222" s="9" t="s">
        <v>326</v>
      </c>
      <c r="C222" s="9" t="s">
        <v>337</v>
      </c>
      <c r="D222" s="10">
        <v>80206670582</v>
      </c>
      <c r="E222" s="11">
        <v>45253</v>
      </c>
      <c r="F222" s="11">
        <v>45253</v>
      </c>
      <c r="G222" s="9">
        <v>10932670230</v>
      </c>
      <c r="H222" s="4">
        <v>48</v>
      </c>
      <c r="I222" s="8">
        <v>549</v>
      </c>
      <c r="J222" s="12">
        <v>45283</v>
      </c>
      <c r="K222" s="8">
        <v>450</v>
      </c>
      <c r="L222" s="12">
        <v>45261</v>
      </c>
      <c r="M222" s="4">
        <v>-22</v>
      </c>
      <c r="N222" s="4">
        <f t="shared" si="12"/>
        <v>8</v>
      </c>
      <c r="O222" s="8">
        <f t="shared" si="13"/>
        <v>-9900</v>
      </c>
      <c r="P222" s="8">
        <f t="shared" si="14"/>
        <v>3600</v>
      </c>
      <c r="Q222" s="4">
        <f t="shared" si="15"/>
        <v>30</v>
      </c>
    </row>
    <row r="223" spans="1:17" x14ac:dyDescent="0.25">
      <c r="A223" s="9" t="s">
        <v>12</v>
      </c>
      <c r="B223" s="9" t="s">
        <v>326</v>
      </c>
      <c r="C223" s="9" t="s">
        <v>338</v>
      </c>
      <c r="D223" s="10">
        <v>3500840925</v>
      </c>
      <c r="E223" s="11">
        <v>45257</v>
      </c>
      <c r="F223" s="11">
        <v>45257</v>
      </c>
      <c r="G223" s="9">
        <v>10953986677</v>
      </c>
      <c r="H223" s="4" t="s">
        <v>339</v>
      </c>
      <c r="I223" s="8">
        <v>2.11</v>
      </c>
      <c r="J223" s="12">
        <v>45287</v>
      </c>
      <c r="K223" s="8">
        <v>1.73</v>
      </c>
      <c r="L223" s="12">
        <v>45273</v>
      </c>
      <c r="M223" s="4">
        <v>-14</v>
      </c>
      <c r="N223" s="4">
        <f t="shared" si="12"/>
        <v>16</v>
      </c>
      <c r="O223" s="8">
        <f t="shared" si="13"/>
        <v>-24.22</v>
      </c>
      <c r="P223" s="8">
        <f t="shared" si="14"/>
        <v>27.68</v>
      </c>
      <c r="Q223" s="4">
        <f t="shared" si="15"/>
        <v>30</v>
      </c>
    </row>
    <row r="224" spans="1:17" x14ac:dyDescent="0.25">
      <c r="A224" s="9" t="s">
        <v>12</v>
      </c>
      <c r="B224" s="9" t="s">
        <v>326</v>
      </c>
      <c r="C224" s="9" t="s">
        <v>340</v>
      </c>
      <c r="D224" s="10">
        <v>1922510464</v>
      </c>
      <c r="E224" s="11">
        <v>45259</v>
      </c>
      <c r="F224" s="11">
        <v>45259</v>
      </c>
      <c r="G224" s="9">
        <v>10963725328</v>
      </c>
      <c r="H224" s="4" t="s">
        <v>341</v>
      </c>
      <c r="I224" s="8">
        <v>1500</v>
      </c>
      <c r="J224" s="12">
        <v>45289</v>
      </c>
      <c r="K224" s="8">
        <v>1229.51</v>
      </c>
      <c r="L224" s="12">
        <v>45265</v>
      </c>
      <c r="M224" s="4">
        <v>-24</v>
      </c>
      <c r="N224" s="4">
        <f t="shared" si="12"/>
        <v>6</v>
      </c>
      <c r="O224" s="8">
        <f t="shared" si="13"/>
        <v>-29508.239999999998</v>
      </c>
      <c r="P224" s="8">
        <f t="shared" si="14"/>
        <v>7377.0599999999995</v>
      </c>
      <c r="Q224" s="4">
        <f t="shared" si="15"/>
        <v>30</v>
      </c>
    </row>
    <row r="225" spans="1:17" x14ac:dyDescent="0.25">
      <c r="A225" s="9" t="s">
        <v>12</v>
      </c>
      <c r="B225" s="9" t="s">
        <v>326</v>
      </c>
      <c r="C225" s="9" t="s">
        <v>342</v>
      </c>
      <c r="D225" s="10">
        <v>3500840925</v>
      </c>
      <c r="E225" s="11">
        <v>45261</v>
      </c>
      <c r="F225" s="11">
        <v>45261</v>
      </c>
      <c r="G225" s="9">
        <v>10983103250</v>
      </c>
      <c r="H225" s="4" t="s">
        <v>343</v>
      </c>
      <c r="I225" s="8">
        <v>23.5</v>
      </c>
      <c r="J225" s="12">
        <v>45291</v>
      </c>
      <c r="K225" s="8">
        <v>19.260000000000002</v>
      </c>
      <c r="L225" s="12">
        <v>45273</v>
      </c>
      <c r="M225" s="4">
        <v>-18</v>
      </c>
      <c r="N225" s="4">
        <f t="shared" si="12"/>
        <v>12</v>
      </c>
      <c r="O225" s="8">
        <f t="shared" si="13"/>
        <v>-346.68</v>
      </c>
      <c r="P225" s="8">
        <f t="shared" si="14"/>
        <v>231.12</v>
      </c>
      <c r="Q225" s="4">
        <f t="shared" si="15"/>
        <v>30</v>
      </c>
    </row>
    <row r="226" spans="1:17" x14ac:dyDescent="0.25">
      <c r="A226" s="9" t="s">
        <v>12</v>
      </c>
      <c r="B226" s="9" t="s">
        <v>326</v>
      </c>
      <c r="C226" s="9" t="s">
        <v>344</v>
      </c>
      <c r="D226" s="10">
        <v>1588840494</v>
      </c>
      <c r="E226" s="11">
        <v>45261</v>
      </c>
      <c r="F226" s="11">
        <v>45261</v>
      </c>
      <c r="G226" s="9">
        <v>10985834220</v>
      </c>
      <c r="H226" s="4" t="s">
        <v>233</v>
      </c>
      <c r="I226" s="8">
        <v>23790</v>
      </c>
      <c r="J226" s="12">
        <v>45291</v>
      </c>
      <c r="K226" s="8">
        <v>19500</v>
      </c>
      <c r="L226" s="12">
        <v>45265</v>
      </c>
      <c r="M226" s="4">
        <v>-26</v>
      </c>
      <c r="N226" s="4">
        <f t="shared" si="12"/>
        <v>4</v>
      </c>
      <c r="O226" s="8">
        <f t="shared" si="13"/>
        <v>-507000</v>
      </c>
      <c r="P226" s="8">
        <f t="shared" si="14"/>
        <v>78000</v>
      </c>
      <c r="Q226" s="4">
        <f t="shared" si="15"/>
        <v>30</v>
      </c>
    </row>
    <row r="227" spans="1:17" x14ac:dyDescent="0.25">
      <c r="A227" s="9" t="s">
        <v>12</v>
      </c>
      <c r="B227" s="9" t="s">
        <v>326</v>
      </c>
      <c r="C227" s="9" t="s">
        <v>329</v>
      </c>
      <c r="D227" s="10">
        <v>2028350490</v>
      </c>
      <c r="E227" s="11">
        <v>45261</v>
      </c>
      <c r="F227" s="11">
        <v>45261</v>
      </c>
      <c r="G227" s="9">
        <v>10987236960</v>
      </c>
      <c r="H227" s="4" t="s">
        <v>345</v>
      </c>
      <c r="I227" s="8">
        <v>9350</v>
      </c>
      <c r="J227" s="12">
        <v>45321</v>
      </c>
      <c r="K227" s="8">
        <v>8500</v>
      </c>
      <c r="L227" s="12">
        <v>45267</v>
      </c>
      <c r="M227" s="4">
        <v>-54</v>
      </c>
      <c r="N227" s="4">
        <f t="shared" si="12"/>
        <v>6</v>
      </c>
      <c r="O227" s="8">
        <f t="shared" si="13"/>
        <v>-459000</v>
      </c>
      <c r="P227" s="8">
        <f t="shared" si="14"/>
        <v>51000</v>
      </c>
      <c r="Q227" s="4">
        <f t="shared" si="15"/>
        <v>60</v>
      </c>
    </row>
    <row r="228" spans="1:17" x14ac:dyDescent="0.25">
      <c r="A228" s="9" t="s">
        <v>12</v>
      </c>
      <c r="B228" s="9" t="s">
        <v>326</v>
      </c>
      <c r="C228" s="9" t="s">
        <v>346</v>
      </c>
      <c r="D228" s="10">
        <v>1891420497</v>
      </c>
      <c r="E228" s="11">
        <v>45265</v>
      </c>
      <c r="F228" s="11">
        <v>45265</v>
      </c>
      <c r="G228" s="9">
        <v>11009931354</v>
      </c>
      <c r="H228" s="4">
        <v>239</v>
      </c>
      <c r="I228" s="8">
        <v>1037</v>
      </c>
      <c r="J228" s="12">
        <v>45295</v>
      </c>
      <c r="K228" s="8">
        <v>850</v>
      </c>
      <c r="L228" s="12">
        <v>45267</v>
      </c>
      <c r="M228" s="4">
        <v>-28</v>
      </c>
      <c r="N228" s="4">
        <f t="shared" si="12"/>
        <v>2</v>
      </c>
      <c r="O228" s="8">
        <f t="shared" si="13"/>
        <v>-23800</v>
      </c>
      <c r="P228" s="8">
        <f t="shared" si="14"/>
        <v>1700</v>
      </c>
      <c r="Q228" s="4">
        <f t="shared" si="15"/>
        <v>30</v>
      </c>
    </row>
    <row r="229" spans="1:17" x14ac:dyDescent="0.25">
      <c r="A229" s="9" t="s">
        <v>12</v>
      </c>
      <c r="B229" s="9" t="s">
        <v>326</v>
      </c>
      <c r="C229" s="9" t="s">
        <v>329</v>
      </c>
      <c r="D229" s="10">
        <v>2028350490</v>
      </c>
      <c r="E229" s="11">
        <v>45271</v>
      </c>
      <c r="F229" s="11">
        <v>45271</v>
      </c>
      <c r="G229" s="9">
        <v>11059196202</v>
      </c>
      <c r="H229" s="4" t="s">
        <v>347</v>
      </c>
      <c r="I229" s="8">
        <v>5261.89</v>
      </c>
      <c r="J229" s="12">
        <v>45331</v>
      </c>
      <c r="K229" s="8">
        <v>4783.54</v>
      </c>
      <c r="L229" s="12">
        <v>45272</v>
      </c>
      <c r="M229" s="4">
        <v>-59</v>
      </c>
      <c r="N229" s="4">
        <f t="shared" si="12"/>
        <v>1</v>
      </c>
      <c r="O229" s="8">
        <f t="shared" si="13"/>
        <v>-282228.86</v>
      </c>
      <c r="P229" s="8">
        <f t="shared" si="14"/>
        <v>4783.54</v>
      </c>
      <c r="Q229" s="4">
        <f t="shared" si="15"/>
        <v>60</v>
      </c>
    </row>
    <row r="230" spans="1:17" x14ac:dyDescent="0.25">
      <c r="A230" s="9" t="s">
        <v>12</v>
      </c>
      <c r="B230" s="9" t="s">
        <v>348</v>
      </c>
      <c r="C230" s="9" t="s">
        <v>349</v>
      </c>
      <c r="D230" s="10">
        <v>5754381001</v>
      </c>
      <c r="E230" s="11">
        <v>45000</v>
      </c>
      <c r="F230" s="11">
        <v>45000</v>
      </c>
      <c r="G230" s="9">
        <v>9244703531</v>
      </c>
      <c r="H230" s="4">
        <v>2022007709</v>
      </c>
      <c r="I230" s="8">
        <v>28.96</v>
      </c>
      <c r="J230" s="12">
        <v>45048</v>
      </c>
      <c r="K230" s="8">
        <v>23.74</v>
      </c>
      <c r="L230" s="12">
        <v>45272</v>
      </c>
      <c r="M230" s="4">
        <v>224</v>
      </c>
      <c r="N230" s="4">
        <f t="shared" si="12"/>
        <v>272</v>
      </c>
      <c r="O230" s="8">
        <f t="shared" si="13"/>
        <v>5317.7599999999993</v>
      </c>
      <c r="P230" s="8">
        <f t="shared" si="14"/>
        <v>6457.28</v>
      </c>
      <c r="Q230" s="4">
        <f t="shared" si="15"/>
        <v>48</v>
      </c>
    </row>
    <row r="231" spans="1:17" x14ac:dyDescent="0.25">
      <c r="A231" s="9" t="s">
        <v>12</v>
      </c>
      <c r="B231" s="9" t="s">
        <v>348</v>
      </c>
      <c r="C231" s="9" t="s">
        <v>349</v>
      </c>
      <c r="D231" s="10">
        <v>5754381001</v>
      </c>
      <c r="E231" s="11">
        <v>45065</v>
      </c>
      <c r="F231" s="11">
        <v>45065</v>
      </c>
      <c r="G231" s="9">
        <v>9685121444</v>
      </c>
      <c r="H231" s="4">
        <v>2022025091</v>
      </c>
      <c r="I231" s="8">
        <v>36.6</v>
      </c>
      <c r="J231" s="12">
        <v>45095</v>
      </c>
      <c r="K231" s="8">
        <v>30</v>
      </c>
      <c r="L231" s="12">
        <v>45272</v>
      </c>
      <c r="M231" s="4">
        <v>177</v>
      </c>
      <c r="N231" s="4">
        <f t="shared" si="12"/>
        <v>207</v>
      </c>
      <c r="O231" s="8">
        <f t="shared" si="13"/>
        <v>5310</v>
      </c>
      <c r="P231" s="8">
        <f t="shared" si="14"/>
        <v>6210</v>
      </c>
      <c r="Q231" s="4">
        <f t="shared" si="15"/>
        <v>30</v>
      </c>
    </row>
    <row r="232" spans="1:17" x14ac:dyDescent="0.25">
      <c r="A232" s="9" t="s">
        <v>12</v>
      </c>
      <c r="B232" s="9" t="s">
        <v>348</v>
      </c>
      <c r="C232" s="9" t="s">
        <v>350</v>
      </c>
      <c r="D232" s="10">
        <v>1177760491</v>
      </c>
      <c r="E232" s="11">
        <v>45162</v>
      </c>
      <c r="F232" s="11">
        <v>45162</v>
      </c>
      <c r="G232" s="9">
        <v>10319971136</v>
      </c>
      <c r="H232" s="4" t="s">
        <v>351</v>
      </c>
      <c r="I232" s="8">
        <v>43920.9</v>
      </c>
      <c r="J232" s="12">
        <v>45192</v>
      </c>
      <c r="K232" s="8">
        <v>39924.43</v>
      </c>
      <c r="L232" s="12">
        <v>45240</v>
      </c>
      <c r="M232" s="4">
        <v>48</v>
      </c>
      <c r="N232" s="4">
        <f t="shared" si="12"/>
        <v>78</v>
      </c>
      <c r="O232" s="8">
        <f t="shared" si="13"/>
        <v>1916372.6400000001</v>
      </c>
      <c r="P232" s="8">
        <f t="shared" si="14"/>
        <v>3114105.54</v>
      </c>
      <c r="Q232" s="4">
        <f t="shared" si="15"/>
        <v>30</v>
      </c>
    </row>
    <row r="233" spans="1:17" x14ac:dyDescent="0.25">
      <c r="A233" s="9" t="s">
        <v>12</v>
      </c>
      <c r="B233" s="9" t="s">
        <v>348</v>
      </c>
      <c r="C233" s="9" t="s">
        <v>350</v>
      </c>
      <c r="D233" s="10">
        <v>1177760491</v>
      </c>
      <c r="E233" s="11">
        <v>45162</v>
      </c>
      <c r="F233" s="11">
        <v>45162</v>
      </c>
      <c r="G233" s="9">
        <v>10319971154</v>
      </c>
      <c r="H233" s="4" t="s">
        <v>352</v>
      </c>
      <c r="I233" s="8">
        <v>24020.46</v>
      </c>
      <c r="J233" s="12">
        <v>45192</v>
      </c>
      <c r="K233" s="8">
        <v>19874.64</v>
      </c>
      <c r="L233" s="12">
        <v>45240</v>
      </c>
      <c r="M233" s="4">
        <v>48</v>
      </c>
      <c r="N233" s="4">
        <f t="shared" si="12"/>
        <v>78</v>
      </c>
      <c r="O233" s="8">
        <f t="shared" si="13"/>
        <v>953982.72</v>
      </c>
      <c r="P233" s="8">
        <f t="shared" si="14"/>
        <v>1550221.92</v>
      </c>
      <c r="Q233" s="4">
        <f t="shared" si="15"/>
        <v>30</v>
      </c>
    </row>
    <row r="234" spans="1:17" x14ac:dyDescent="0.25">
      <c r="A234" s="9" t="s">
        <v>12</v>
      </c>
      <c r="B234" s="9" t="s">
        <v>348</v>
      </c>
      <c r="C234" s="9" t="s">
        <v>353</v>
      </c>
      <c r="D234" s="10">
        <v>5235640488</v>
      </c>
      <c r="E234" s="11">
        <v>45191</v>
      </c>
      <c r="F234" s="11">
        <v>45191</v>
      </c>
      <c r="G234" s="9">
        <v>10489007763</v>
      </c>
      <c r="H234" s="4" t="s">
        <v>354</v>
      </c>
      <c r="I234" s="8">
        <v>145.18</v>
      </c>
      <c r="J234" s="12">
        <v>45251</v>
      </c>
      <c r="K234" s="8">
        <v>119</v>
      </c>
      <c r="L234" s="12">
        <v>45202</v>
      </c>
      <c r="M234" s="4">
        <v>-49</v>
      </c>
      <c r="N234" s="4">
        <f t="shared" si="12"/>
        <v>11</v>
      </c>
      <c r="O234" s="8">
        <f t="shared" si="13"/>
        <v>-5831</v>
      </c>
      <c r="P234" s="8">
        <f t="shared" si="14"/>
        <v>1309</v>
      </c>
      <c r="Q234" s="4">
        <f t="shared" si="15"/>
        <v>60</v>
      </c>
    </row>
    <row r="235" spans="1:17" x14ac:dyDescent="0.25">
      <c r="A235" s="9" t="s">
        <v>12</v>
      </c>
      <c r="B235" s="9" t="s">
        <v>348</v>
      </c>
      <c r="C235" s="9" t="s">
        <v>355</v>
      </c>
      <c r="D235" s="10">
        <v>488410010</v>
      </c>
      <c r="E235" s="11">
        <v>45193</v>
      </c>
      <c r="F235" s="11">
        <v>45193</v>
      </c>
      <c r="G235" s="9">
        <v>10498118582</v>
      </c>
      <c r="H235" s="4">
        <v>6820230920001450</v>
      </c>
      <c r="I235" s="8">
        <v>23526.48</v>
      </c>
      <c r="J235" s="12">
        <v>45253</v>
      </c>
      <c r="K235" s="8">
        <v>7817.37</v>
      </c>
      <c r="L235" s="12">
        <v>45208</v>
      </c>
      <c r="M235" s="4">
        <v>-45</v>
      </c>
      <c r="N235" s="4">
        <f t="shared" si="12"/>
        <v>15</v>
      </c>
      <c r="O235" s="8">
        <f t="shared" si="13"/>
        <v>-351781.65</v>
      </c>
      <c r="P235" s="8">
        <f t="shared" si="14"/>
        <v>117260.55</v>
      </c>
      <c r="Q235" s="4">
        <f t="shared" si="15"/>
        <v>60</v>
      </c>
    </row>
    <row r="236" spans="1:17" x14ac:dyDescent="0.25">
      <c r="A236" s="9" t="s">
        <v>12</v>
      </c>
      <c r="B236" s="9" t="s">
        <v>348</v>
      </c>
      <c r="C236" s="9" t="s">
        <v>356</v>
      </c>
      <c r="D236" s="10">
        <v>97103880585</v>
      </c>
      <c r="E236" s="11">
        <v>45195</v>
      </c>
      <c r="F236" s="11">
        <v>45195</v>
      </c>
      <c r="G236" s="9">
        <v>10527043120</v>
      </c>
      <c r="H236" s="4">
        <v>1023241801</v>
      </c>
      <c r="I236" s="8">
        <v>63</v>
      </c>
      <c r="J236" s="12">
        <v>45225</v>
      </c>
      <c r="K236" s="8">
        <v>63</v>
      </c>
      <c r="L236" s="12">
        <v>45202</v>
      </c>
      <c r="M236" s="4">
        <v>-23</v>
      </c>
      <c r="N236" s="4">
        <f t="shared" si="12"/>
        <v>7</v>
      </c>
      <c r="O236" s="8">
        <f t="shared" si="13"/>
        <v>-1449</v>
      </c>
      <c r="P236" s="8">
        <f t="shared" si="14"/>
        <v>441</v>
      </c>
      <c r="Q236" s="4">
        <f t="shared" si="15"/>
        <v>30</v>
      </c>
    </row>
    <row r="237" spans="1:17" x14ac:dyDescent="0.25">
      <c r="A237" s="9" t="s">
        <v>12</v>
      </c>
      <c r="B237" s="9" t="s">
        <v>348</v>
      </c>
      <c r="C237" s="9" t="s">
        <v>356</v>
      </c>
      <c r="D237" s="10">
        <v>97103880585</v>
      </c>
      <c r="E237" s="11">
        <v>45196</v>
      </c>
      <c r="F237" s="11">
        <v>45196</v>
      </c>
      <c r="G237" s="9">
        <v>10527054876</v>
      </c>
      <c r="H237" s="4">
        <v>1023242424</v>
      </c>
      <c r="I237" s="8">
        <v>73.5</v>
      </c>
      <c r="J237" s="12">
        <v>45226</v>
      </c>
      <c r="K237" s="8">
        <v>73.5</v>
      </c>
      <c r="L237" s="12">
        <v>45202</v>
      </c>
      <c r="M237" s="4">
        <v>-24</v>
      </c>
      <c r="N237" s="4">
        <f t="shared" si="12"/>
        <v>6</v>
      </c>
      <c r="O237" s="8">
        <f t="shared" si="13"/>
        <v>-1764</v>
      </c>
      <c r="P237" s="8">
        <f t="shared" si="14"/>
        <v>441</v>
      </c>
      <c r="Q237" s="4">
        <f t="shared" si="15"/>
        <v>30</v>
      </c>
    </row>
    <row r="238" spans="1:17" x14ac:dyDescent="0.25">
      <c r="A238" s="9" t="s">
        <v>12</v>
      </c>
      <c r="B238" s="9" t="s">
        <v>348</v>
      </c>
      <c r="C238" s="9" t="s">
        <v>355</v>
      </c>
      <c r="D238" s="10">
        <v>488410010</v>
      </c>
      <c r="E238" s="11">
        <v>45197</v>
      </c>
      <c r="F238" s="11">
        <v>45197</v>
      </c>
      <c r="G238" s="9">
        <v>10537110025</v>
      </c>
      <c r="H238" s="4">
        <v>6820230920002080</v>
      </c>
      <c r="I238" s="8">
        <v>1633.24</v>
      </c>
      <c r="J238" s="12">
        <v>45257</v>
      </c>
      <c r="K238" s="8">
        <v>1338.72</v>
      </c>
      <c r="L238" s="12">
        <v>45201</v>
      </c>
      <c r="M238" s="4">
        <v>-56</v>
      </c>
      <c r="N238" s="4">
        <f t="shared" si="12"/>
        <v>4</v>
      </c>
      <c r="O238" s="8">
        <f t="shared" si="13"/>
        <v>-74968.320000000007</v>
      </c>
      <c r="P238" s="8">
        <f t="shared" si="14"/>
        <v>5354.88</v>
      </c>
      <c r="Q238" s="4">
        <f t="shared" si="15"/>
        <v>60</v>
      </c>
    </row>
    <row r="239" spans="1:17" x14ac:dyDescent="0.25">
      <c r="A239" s="9" t="s">
        <v>12</v>
      </c>
      <c r="B239" s="9" t="s">
        <v>348</v>
      </c>
      <c r="C239" s="9" t="s">
        <v>357</v>
      </c>
      <c r="D239" s="10">
        <v>11403240960</v>
      </c>
      <c r="E239" s="11">
        <v>45197</v>
      </c>
      <c r="F239" s="11">
        <v>45197</v>
      </c>
      <c r="G239" s="9">
        <v>10538993445</v>
      </c>
      <c r="H239" s="4">
        <v>24006022</v>
      </c>
      <c r="I239" s="8">
        <v>12816.87</v>
      </c>
      <c r="J239" s="12">
        <v>45227</v>
      </c>
      <c r="K239" s="8">
        <v>12816.87</v>
      </c>
      <c r="L239" s="12">
        <v>45204</v>
      </c>
      <c r="M239" s="4">
        <v>-23</v>
      </c>
      <c r="N239" s="4">
        <f t="shared" si="12"/>
        <v>7</v>
      </c>
      <c r="O239" s="8">
        <f t="shared" si="13"/>
        <v>-294788.01</v>
      </c>
      <c r="P239" s="8">
        <f t="shared" si="14"/>
        <v>89718.090000000011</v>
      </c>
      <c r="Q239" s="4">
        <f t="shared" si="15"/>
        <v>30</v>
      </c>
    </row>
    <row r="240" spans="1:17" x14ac:dyDescent="0.25">
      <c r="A240" s="9" t="s">
        <v>12</v>
      </c>
      <c r="B240" s="9" t="s">
        <v>98</v>
      </c>
      <c r="C240" s="9" t="s">
        <v>56</v>
      </c>
      <c r="D240" s="10">
        <v>1168310496</v>
      </c>
      <c r="E240" s="11">
        <v>45198</v>
      </c>
      <c r="F240" s="11">
        <v>45198</v>
      </c>
      <c r="G240" s="9">
        <v>10546824647</v>
      </c>
      <c r="H240" s="4" t="s">
        <v>358</v>
      </c>
      <c r="I240" s="8">
        <v>146.4</v>
      </c>
      <c r="J240" s="12">
        <v>45228</v>
      </c>
      <c r="K240" s="8">
        <v>120</v>
      </c>
      <c r="L240" s="12">
        <v>45203</v>
      </c>
      <c r="M240" s="4">
        <v>-25</v>
      </c>
      <c r="N240" s="4">
        <f t="shared" si="12"/>
        <v>5</v>
      </c>
      <c r="O240" s="8">
        <f t="shared" si="13"/>
        <v>-3000</v>
      </c>
      <c r="P240" s="8">
        <f t="shared" si="14"/>
        <v>600</v>
      </c>
      <c r="Q240" s="4">
        <f t="shared" si="15"/>
        <v>30</v>
      </c>
    </row>
    <row r="241" spans="1:17" x14ac:dyDescent="0.25">
      <c r="A241" s="9" t="s">
        <v>12</v>
      </c>
      <c r="B241" s="9" t="s">
        <v>348</v>
      </c>
      <c r="C241" s="9" t="s">
        <v>359</v>
      </c>
      <c r="D241" s="10">
        <v>12883420155</v>
      </c>
      <c r="E241" s="11">
        <v>45198</v>
      </c>
      <c r="F241" s="11">
        <v>45198</v>
      </c>
      <c r="G241" s="9">
        <v>10546956891</v>
      </c>
      <c r="H241" s="4">
        <v>823000269133</v>
      </c>
      <c r="I241" s="8">
        <v>1696.01</v>
      </c>
      <c r="J241" s="12">
        <v>45228</v>
      </c>
      <c r="K241" s="8">
        <v>1390.17</v>
      </c>
      <c r="L241" s="12">
        <v>45203</v>
      </c>
      <c r="M241" s="4">
        <v>-25</v>
      </c>
      <c r="N241" s="4">
        <f t="shared" si="12"/>
        <v>5</v>
      </c>
      <c r="O241" s="8">
        <f t="shared" si="13"/>
        <v>-34754.25</v>
      </c>
      <c r="P241" s="8">
        <f t="shared" si="14"/>
        <v>6950.85</v>
      </c>
      <c r="Q241" s="4">
        <f t="shared" si="15"/>
        <v>30</v>
      </c>
    </row>
    <row r="242" spans="1:17" x14ac:dyDescent="0.25">
      <c r="A242" s="9" t="s">
        <v>12</v>
      </c>
      <c r="B242" s="9" t="s">
        <v>348</v>
      </c>
      <c r="C242" s="9" t="s">
        <v>360</v>
      </c>
      <c r="D242" s="10">
        <v>2298700010</v>
      </c>
      <c r="E242" s="11">
        <v>45201</v>
      </c>
      <c r="F242" s="11">
        <v>45201</v>
      </c>
      <c r="G242" s="9">
        <v>10563155852</v>
      </c>
      <c r="H242" s="4" t="s">
        <v>361</v>
      </c>
      <c r="I242" s="8">
        <v>750.87</v>
      </c>
      <c r="J242" s="12">
        <v>45261</v>
      </c>
      <c r="K242" s="8">
        <v>614.91</v>
      </c>
      <c r="L242" s="12">
        <v>45204</v>
      </c>
      <c r="M242" s="4">
        <v>-57</v>
      </c>
      <c r="N242" s="4">
        <f t="shared" si="12"/>
        <v>3</v>
      </c>
      <c r="O242" s="8">
        <f t="shared" si="13"/>
        <v>-35049.869999999995</v>
      </c>
      <c r="P242" s="8">
        <f t="shared" si="14"/>
        <v>1844.73</v>
      </c>
      <c r="Q242" s="4">
        <f t="shared" si="15"/>
        <v>60</v>
      </c>
    </row>
    <row r="243" spans="1:17" x14ac:dyDescent="0.25">
      <c r="A243" s="9" t="s">
        <v>12</v>
      </c>
      <c r="B243" s="9" t="s">
        <v>348</v>
      </c>
      <c r="C243" s="9" t="s">
        <v>360</v>
      </c>
      <c r="D243" s="10">
        <v>2298700010</v>
      </c>
      <c r="E243" s="11">
        <v>45201</v>
      </c>
      <c r="F243" s="11">
        <v>45201</v>
      </c>
      <c r="G243" s="9">
        <v>10563155868</v>
      </c>
      <c r="H243" s="4" t="s">
        <v>362</v>
      </c>
      <c r="I243" s="8">
        <v>1731.02</v>
      </c>
      <c r="J243" s="12">
        <v>45261</v>
      </c>
      <c r="K243" s="8">
        <v>1418.87</v>
      </c>
      <c r="L243" s="12">
        <v>45204</v>
      </c>
      <c r="M243" s="4">
        <v>-57</v>
      </c>
      <c r="N243" s="4">
        <f t="shared" si="12"/>
        <v>3</v>
      </c>
      <c r="O243" s="8">
        <f t="shared" si="13"/>
        <v>-80875.59</v>
      </c>
      <c r="P243" s="8">
        <f t="shared" si="14"/>
        <v>4256.6099999999997</v>
      </c>
      <c r="Q243" s="4">
        <f t="shared" si="15"/>
        <v>60</v>
      </c>
    </row>
    <row r="244" spans="1:17" x14ac:dyDescent="0.25">
      <c r="A244" s="9" t="s">
        <v>12</v>
      </c>
      <c r="B244" s="9" t="s">
        <v>348</v>
      </c>
      <c r="C244" s="9" t="s">
        <v>360</v>
      </c>
      <c r="D244" s="10">
        <v>2298700010</v>
      </c>
      <c r="E244" s="11">
        <v>45201</v>
      </c>
      <c r="F244" s="11">
        <v>45201</v>
      </c>
      <c r="G244" s="9">
        <v>10563157437</v>
      </c>
      <c r="H244" s="4" t="s">
        <v>363</v>
      </c>
      <c r="I244" s="8">
        <v>174.96</v>
      </c>
      <c r="J244" s="12">
        <v>45261</v>
      </c>
      <c r="K244" s="8">
        <v>143.28</v>
      </c>
      <c r="L244" s="12">
        <v>45204</v>
      </c>
      <c r="M244" s="4">
        <v>-57</v>
      </c>
      <c r="N244" s="4">
        <f t="shared" si="12"/>
        <v>3</v>
      </c>
      <c r="O244" s="8">
        <f t="shared" si="13"/>
        <v>-8166.96</v>
      </c>
      <c r="P244" s="8">
        <f t="shared" si="14"/>
        <v>429.84000000000003</v>
      </c>
      <c r="Q244" s="4">
        <f t="shared" si="15"/>
        <v>60</v>
      </c>
    </row>
    <row r="245" spans="1:17" x14ac:dyDescent="0.25">
      <c r="A245" s="9" t="s">
        <v>12</v>
      </c>
      <c r="B245" s="9" t="s">
        <v>348</v>
      </c>
      <c r="C245" s="9" t="s">
        <v>364</v>
      </c>
      <c r="D245" s="10">
        <v>9606630961</v>
      </c>
      <c r="E245" s="11">
        <v>45201</v>
      </c>
      <c r="F245" s="11">
        <v>45201</v>
      </c>
      <c r="G245" s="9">
        <v>10564722218</v>
      </c>
      <c r="H245" s="4" t="s">
        <v>365</v>
      </c>
      <c r="I245" s="8">
        <v>16473.259999999998</v>
      </c>
      <c r="J245" s="12">
        <v>45231</v>
      </c>
      <c r="K245" s="8">
        <v>13502.67</v>
      </c>
      <c r="L245" s="12">
        <v>45203</v>
      </c>
      <c r="M245" s="4">
        <v>-28</v>
      </c>
      <c r="N245" s="4">
        <f t="shared" si="12"/>
        <v>2</v>
      </c>
      <c r="O245" s="8">
        <f t="shared" si="13"/>
        <v>-378074.76</v>
      </c>
      <c r="P245" s="8">
        <f t="shared" si="14"/>
        <v>27005.34</v>
      </c>
      <c r="Q245" s="4">
        <f t="shared" si="15"/>
        <v>30</v>
      </c>
    </row>
    <row r="246" spans="1:17" x14ac:dyDescent="0.25">
      <c r="A246" s="9" t="s">
        <v>12</v>
      </c>
      <c r="B246" s="9" t="s">
        <v>348</v>
      </c>
      <c r="C246" s="9" t="s">
        <v>366</v>
      </c>
      <c r="D246" s="10">
        <v>7516911000</v>
      </c>
      <c r="E246" s="11">
        <v>45201</v>
      </c>
      <c r="F246" s="11">
        <v>45201</v>
      </c>
      <c r="G246" s="9">
        <v>10565430625</v>
      </c>
      <c r="H246" s="4" t="s">
        <v>367</v>
      </c>
      <c r="I246" s="8">
        <v>26.6</v>
      </c>
      <c r="J246" s="12">
        <v>45261</v>
      </c>
      <c r="K246" s="8">
        <v>21.8</v>
      </c>
      <c r="L246" s="12">
        <v>45203</v>
      </c>
      <c r="M246" s="4">
        <v>-58</v>
      </c>
      <c r="N246" s="4">
        <f t="shared" si="12"/>
        <v>2</v>
      </c>
      <c r="O246" s="8">
        <f t="shared" si="13"/>
        <v>-1264.4000000000001</v>
      </c>
      <c r="P246" s="8">
        <f t="shared" si="14"/>
        <v>43.6</v>
      </c>
      <c r="Q246" s="4">
        <f t="shared" si="15"/>
        <v>60</v>
      </c>
    </row>
    <row r="247" spans="1:17" x14ac:dyDescent="0.25">
      <c r="A247" s="9" t="s">
        <v>12</v>
      </c>
      <c r="B247" s="9" t="s">
        <v>348</v>
      </c>
      <c r="C247" s="9" t="s">
        <v>368</v>
      </c>
      <c r="D247" s="10">
        <v>9771701001</v>
      </c>
      <c r="E247" s="11">
        <v>45201</v>
      </c>
      <c r="F247" s="11">
        <v>45201</v>
      </c>
      <c r="G247" s="9">
        <v>10565430662</v>
      </c>
      <c r="H247" s="4" t="s">
        <v>369</v>
      </c>
      <c r="I247" s="8">
        <v>10.98</v>
      </c>
      <c r="J247" s="12">
        <v>45261</v>
      </c>
      <c r="K247" s="8">
        <v>9</v>
      </c>
      <c r="L247" s="12">
        <v>45226</v>
      </c>
      <c r="M247" s="4">
        <v>-35</v>
      </c>
      <c r="N247" s="4">
        <f t="shared" si="12"/>
        <v>25</v>
      </c>
      <c r="O247" s="8">
        <f t="shared" si="13"/>
        <v>-315</v>
      </c>
      <c r="P247" s="8">
        <f t="shared" si="14"/>
        <v>225</v>
      </c>
      <c r="Q247" s="4">
        <f t="shared" si="15"/>
        <v>60</v>
      </c>
    </row>
    <row r="248" spans="1:17" x14ac:dyDescent="0.25">
      <c r="A248" s="9" t="s">
        <v>12</v>
      </c>
      <c r="B248" s="9" t="s">
        <v>348</v>
      </c>
      <c r="C248" s="9" t="s">
        <v>370</v>
      </c>
      <c r="D248" s="10">
        <v>1670290434</v>
      </c>
      <c r="E248" s="11">
        <v>45204</v>
      </c>
      <c r="F248" s="11">
        <v>45204</v>
      </c>
      <c r="G248" s="9">
        <v>10578700064</v>
      </c>
      <c r="H248" s="4" t="s">
        <v>371</v>
      </c>
      <c r="I248" s="8">
        <v>1098</v>
      </c>
      <c r="J248" s="12">
        <v>45234</v>
      </c>
      <c r="K248" s="8">
        <v>900</v>
      </c>
      <c r="L248" s="12">
        <v>45205</v>
      </c>
      <c r="M248" s="4">
        <v>-29</v>
      </c>
      <c r="N248" s="4">
        <f t="shared" si="12"/>
        <v>1</v>
      </c>
      <c r="O248" s="8">
        <f t="shared" si="13"/>
        <v>-26100</v>
      </c>
      <c r="P248" s="8">
        <f t="shared" si="14"/>
        <v>900</v>
      </c>
      <c r="Q248" s="4">
        <f t="shared" si="15"/>
        <v>30</v>
      </c>
    </row>
    <row r="249" spans="1:17" x14ac:dyDescent="0.25">
      <c r="A249" s="9" t="s">
        <v>12</v>
      </c>
      <c r="B249" s="9" t="s">
        <v>348</v>
      </c>
      <c r="C249" s="9" t="s">
        <v>372</v>
      </c>
      <c r="D249" s="10">
        <v>51570893</v>
      </c>
      <c r="E249" s="11">
        <v>45204</v>
      </c>
      <c r="F249" s="11">
        <v>45204</v>
      </c>
      <c r="G249" s="9">
        <v>10581211254</v>
      </c>
      <c r="H249" s="4">
        <v>9501734863</v>
      </c>
      <c r="I249" s="8">
        <v>8051.55</v>
      </c>
      <c r="J249" s="12">
        <v>45234</v>
      </c>
      <c r="K249" s="8">
        <v>6599.63</v>
      </c>
      <c r="L249" s="12">
        <v>45215</v>
      </c>
      <c r="M249" s="4">
        <v>-19</v>
      </c>
      <c r="N249" s="4">
        <f t="shared" si="12"/>
        <v>11</v>
      </c>
      <c r="O249" s="8">
        <f t="shared" si="13"/>
        <v>-125392.97</v>
      </c>
      <c r="P249" s="8">
        <f t="shared" si="14"/>
        <v>72595.930000000008</v>
      </c>
      <c r="Q249" s="4">
        <f t="shared" si="15"/>
        <v>30</v>
      </c>
    </row>
    <row r="250" spans="1:17" x14ac:dyDescent="0.25">
      <c r="A250" s="9" t="s">
        <v>12</v>
      </c>
      <c r="B250" s="9" t="s">
        <v>348</v>
      </c>
      <c r="C250" s="9" t="s">
        <v>350</v>
      </c>
      <c r="D250" s="10">
        <v>1177760491</v>
      </c>
      <c r="E250" s="11">
        <v>45205</v>
      </c>
      <c r="F250" s="11">
        <v>45205</v>
      </c>
      <c r="G250" s="9">
        <v>10585263252</v>
      </c>
      <c r="H250" s="4" t="s">
        <v>373</v>
      </c>
      <c r="I250" s="8">
        <v>176.5</v>
      </c>
      <c r="J250" s="12">
        <v>45235</v>
      </c>
      <c r="K250" s="8">
        <v>160.44999999999999</v>
      </c>
      <c r="L250" s="12">
        <v>45212</v>
      </c>
      <c r="M250" s="4">
        <v>-23</v>
      </c>
      <c r="N250" s="4">
        <f t="shared" si="12"/>
        <v>7</v>
      </c>
      <c r="O250" s="8">
        <f t="shared" si="13"/>
        <v>-3690.35</v>
      </c>
      <c r="P250" s="8">
        <f t="shared" si="14"/>
        <v>1123.1499999999999</v>
      </c>
      <c r="Q250" s="4">
        <f t="shared" si="15"/>
        <v>30</v>
      </c>
    </row>
    <row r="251" spans="1:17" x14ac:dyDescent="0.25">
      <c r="A251" s="9" t="s">
        <v>12</v>
      </c>
      <c r="B251" s="9" t="s">
        <v>348</v>
      </c>
      <c r="C251" s="9" t="s">
        <v>350</v>
      </c>
      <c r="D251" s="10">
        <v>1177760491</v>
      </c>
      <c r="E251" s="11">
        <v>45205</v>
      </c>
      <c r="F251" s="11">
        <v>45205</v>
      </c>
      <c r="G251" s="9">
        <v>10585263270</v>
      </c>
      <c r="H251" s="4" t="s">
        <v>374</v>
      </c>
      <c r="I251" s="8">
        <v>771.12</v>
      </c>
      <c r="J251" s="12">
        <v>45235</v>
      </c>
      <c r="K251" s="8">
        <v>701.02</v>
      </c>
      <c r="L251" s="12">
        <v>45212</v>
      </c>
      <c r="M251" s="4">
        <v>-23</v>
      </c>
      <c r="N251" s="4">
        <f t="shared" si="12"/>
        <v>7</v>
      </c>
      <c r="O251" s="8">
        <f t="shared" si="13"/>
        <v>-16123.46</v>
      </c>
      <c r="P251" s="8">
        <f t="shared" si="14"/>
        <v>4907.1399999999994</v>
      </c>
      <c r="Q251" s="4">
        <f t="shared" si="15"/>
        <v>30</v>
      </c>
    </row>
    <row r="252" spans="1:17" x14ac:dyDescent="0.25">
      <c r="A252" s="9" t="s">
        <v>12</v>
      </c>
      <c r="B252" s="9" t="s">
        <v>348</v>
      </c>
      <c r="C252" s="9" t="s">
        <v>350</v>
      </c>
      <c r="D252" s="10">
        <v>1177760491</v>
      </c>
      <c r="E252" s="11">
        <v>45203</v>
      </c>
      <c r="F252" s="11">
        <v>45203</v>
      </c>
      <c r="G252" s="9">
        <v>10585263308</v>
      </c>
      <c r="H252" s="4" t="s">
        <v>375</v>
      </c>
      <c r="I252" s="8">
        <v>406.27</v>
      </c>
      <c r="J252" s="12">
        <v>45233</v>
      </c>
      <c r="K252" s="8">
        <v>369.34</v>
      </c>
      <c r="L252" s="12">
        <v>45212</v>
      </c>
      <c r="M252" s="4">
        <v>-21</v>
      </c>
      <c r="N252" s="4">
        <f t="shared" si="12"/>
        <v>9</v>
      </c>
      <c r="O252" s="8">
        <f t="shared" si="13"/>
        <v>-7756.1399999999994</v>
      </c>
      <c r="P252" s="8">
        <f t="shared" si="14"/>
        <v>3324.06</v>
      </c>
      <c r="Q252" s="4">
        <f t="shared" si="15"/>
        <v>30</v>
      </c>
    </row>
    <row r="253" spans="1:17" x14ac:dyDescent="0.25">
      <c r="A253" s="9" t="s">
        <v>12</v>
      </c>
      <c r="B253" s="9" t="s">
        <v>348</v>
      </c>
      <c r="C253" s="9" t="s">
        <v>350</v>
      </c>
      <c r="D253" s="10">
        <v>1177760491</v>
      </c>
      <c r="E253" s="11">
        <v>45205</v>
      </c>
      <c r="F253" s="11">
        <v>45205</v>
      </c>
      <c r="G253" s="9">
        <v>10585263339</v>
      </c>
      <c r="H253" s="4" t="s">
        <v>376</v>
      </c>
      <c r="I253" s="8">
        <v>214.26</v>
      </c>
      <c r="J253" s="12">
        <v>45235</v>
      </c>
      <c r="K253" s="8">
        <v>196.73</v>
      </c>
      <c r="L253" s="12">
        <v>45212</v>
      </c>
      <c r="M253" s="4">
        <v>-23</v>
      </c>
      <c r="N253" s="4">
        <f t="shared" si="12"/>
        <v>7</v>
      </c>
      <c r="O253" s="8">
        <f t="shared" si="13"/>
        <v>-4524.79</v>
      </c>
      <c r="P253" s="8">
        <f t="shared" si="14"/>
        <v>1377.11</v>
      </c>
      <c r="Q253" s="4">
        <f t="shared" si="15"/>
        <v>30</v>
      </c>
    </row>
    <row r="254" spans="1:17" x14ac:dyDescent="0.25">
      <c r="A254" s="9" t="s">
        <v>12</v>
      </c>
      <c r="B254" s="9" t="s">
        <v>348</v>
      </c>
      <c r="C254" s="9" t="s">
        <v>350</v>
      </c>
      <c r="D254" s="10">
        <v>1177760491</v>
      </c>
      <c r="E254" s="11">
        <v>45205</v>
      </c>
      <c r="F254" s="11">
        <v>45205</v>
      </c>
      <c r="G254" s="9">
        <v>10585263364</v>
      </c>
      <c r="H254" s="4" t="s">
        <v>377</v>
      </c>
      <c r="I254" s="8">
        <v>7335.7</v>
      </c>
      <c r="J254" s="12">
        <v>45235</v>
      </c>
      <c r="K254" s="8">
        <v>6668.82</v>
      </c>
      <c r="L254" s="12">
        <v>45212</v>
      </c>
      <c r="M254" s="4">
        <v>-23</v>
      </c>
      <c r="N254" s="4">
        <f t="shared" si="12"/>
        <v>7</v>
      </c>
      <c r="O254" s="8">
        <f t="shared" si="13"/>
        <v>-153382.85999999999</v>
      </c>
      <c r="P254" s="8">
        <f t="shared" si="14"/>
        <v>46681.74</v>
      </c>
      <c r="Q254" s="4">
        <f t="shared" si="15"/>
        <v>30</v>
      </c>
    </row>
    <row r="255" spans="1:17" x14ac:dyDescent="0.25">
      <c r="A255" s="9" t="s">
        <v>12</v>
      </c>
      <c r="B255" s="9" t="s">
        <v>348</v>
      </c>
      <c r="C255" s="9" t="s">
        <v>350</v>
      </c>
      <c r="D255" s="10">
        <v>1177760491</v>
      </c>
      <c r="E255" s="11">
        <v>45205</v>
      </c>
      <c r="F255" s="11">
        <v>45205</v>
      </c>
      <c r="G255" s="9">
        <v>10585263385</v>
      </c>
      <c r="H255" s="4" t="s">
        <v>378</v>
      </c>
      <c r="I255" s="8">
        <v>808.59</v>
      </c>
      <c r="J255" s="12">
        <v>45235</v>
      </c>
      <c r="K255" s="8">
        <v>735.08</v>
      </c>
      <c r="L255" s="12">
        <v>45212</v>
      </c>
      <c r="M255" s="4">
        <v>-23</v>
      </c>
      <c r="N255" s="4">
        <f t="shared" si="12"/>
        <v>7</v>
      </c>
      <c r="O255" s="8">
        <f t="shared" si="13"/>
        <v>-16906.84</v>
      </c>
      <c r="P255" s="8">
        <f t="shared" si="14"/>
        <v>5145.5600000000004</v>
      </c>
      <c r="Q255" s="4">
        <f t="shared" si="15"/>
        <v>30</v>
      </c>
    </row>
    <row r="256" spans="1:17" x14ac:dyDescent="0.25">
      <c r="A256" s="9" t="s">
        <v>12</v>
      </c>
      <c r="B256" s="9" t="s">
        <v>348</v>
      </c>
      <c r="C256" s="9" t="s">
        <v>350</v>
      </c>
      <c r="D256" s="10">
        <v>1177760491</v>
      </c>
      <c r="E256" s="11">
        <v>45203</v>
      </c>
      <c r="F256" s="11">
        <v>45203</v>
      </c>
      <c r="G256" s="9">
        <v>10585263425</v>
      </c>
      <c r="H256" s="4" t="s">
        <v>379</v>
      </c>
      <c r="I256" s="8">
        <v>3167.98</v>
      </c>
      <c r="J256" s="12">
        <v>45233</v>
      </c>
      <c r="K256" s="8">
        <v>2879.98</v>
      </c>
      <c r="L256" s="12">
        <v>45212</v>
      </c>
      <c r="M256" s="4">
        <v>-21</v>
      </c>
      <c r="N256" s="4">
        <f t="shared" si="12"/>
        <v>9</v>
      </c>
      <c r="O256" s="8">
        <f t="shared" si="13"/>
        <v>-60479.58</v>
      </c>
      <c r="P256" s="8">
        <f t="shared" si="14"/>
        <v>25919.82</v>
      </c>
      <c r="Q256" s="4">
        <f t="shared" si="15"/>
        <v>30</v>
      </c>
    </row>
    <row r="257" spans="1:17" x14ac:dyDescent="0.25">
      <c r="A257" s="9" t="s">
        <v>12</v>
      </c>
      <c r="B257" s="9" t="s">
        <v>348</v>
      </c>
      <c r="C257" s="9" t="s">
        <v>350</v>
      </c>
      <c r="D257" s="10">
        <v>1177760491</v>
      </c>
      <c r="E257" s="11">
        <v>45205</v>
      </c>
      <c r="F257" s="11">
        <v>45205</v>
      </c>
      <c r="G257" s="9">
        <v>10585263474</v>
      </c>
      <c r="H257" s="4" t="s">
        <v>380</v>
      </c>
      <c r="I257" s="8">
        <v>1039.4000000000001</v>
      </c>
      <c r="J257" s="12">
        <v>45235</v>
      </c>
      <c r="K257" s="8">
        <v>946.19</v>
      </c>
      <c r="L257" s="12">
        <v>45212</v>
      </c>
      <c r="M257" s="4">
        <v>-23</v>
      </c>
      <c r="N257" s="4">
        <f t="shared" si="12"/>
        <v>7</v>
      </c>
      <c r="O257" s="8">
        <f t="shared" si="13"/>
        <v>-21762.370000000003</v>
      </c>
      <c r="P257" s="8">
        <f t="shared" si="14"/>
        <v>6623.33</v>
      </c>
      <c r="Q257" s="4">
        <f t="shared" si="15"/>
        <v>30</v>
      </c>
    </row>
    <row r="258" spans="1:17" x14ac:dyDescent="0.25">
      <c r="A258" s="9" t="s">
        <v>12</v>
      </c>
      <c r="B258" s="9" t="s">
        <v>348</v>
      </c>
      <c r="C258" s="9" t="s">
        <v>350</v>
      </c>
      <c r="D258" s="10">
        <v>1177760491</v>
      </c>
      <c r="E258" s="11">
        <v>45203</v>
      </c>
      <c r="F258" s="11">
        <v>45203</v>
      </c>
      <c r="G258" s="9">
        <v>10585263631</v>
      </c>
      <c r="H258" s="4" t="s">
        <v>381</v>
      </c>
      <c r="I258" s="8">
        <v>94.77</v>
      </c>
      <c r="J258" s="12">
        <v>45233</v>
      </c>
      <c r="K258" s="8">
        <v>86.15</v>
      </c>
      <c r="L258" s="12">
        <v>45212</v>
      </c>
      <c r="M258" s="4">
        <v>-21</v>
      </c>
      <c r="N258" s="4">
        <f t="shared" si="12"/>
        <v>9</v>
      </c>
      <c r="O258" s="8">
        <f t="shared" si="13"/>
        <v>-1809.15</v>
      </c>
      <c r="P258" s="8">
        <f t="shared" si="14"/>
        <v>775.35</v>
      </c>
      <c r="Q258" s="4">
        <f t="shared" si="15"/>
        <v>30</v>
      </c>
    </row>
    <row r="259" spans="1:17" x14ac:dyDescent="0.25">
      <c r="A259" s="9" t="s">
        <v>12</v>
      </c>
      <c r="B259" s="9" t="s">
        <v>348</v>
      </c>
      <c r="C259" s="9" t="s">
        <v>350</v>
      </c>
      <c r="D259" s="10">
        <v>1177760491</v>
      </c>
      <c r="E259" s="11">
        <v>45205</v>
      </c>
      <c r="F259" s="11">
        <v>45205</v>
      </c>
      <c r="G259" s="9">
        <v>10585263656</v>
      </c>
      <c r="H259" s="4" t="s">
        <v>382</v>
      </c>
      <c r="I259" s="8">
        <v>16.78</v>
      </c>
      <c r="J259" s="12">
        <v>45235</v>
      </c>
      <c r="K259" s="8">
        <v>15.25</v>
      </c>
      <c r="L259" s="12">
        <v>45212</v>
      </c>
      <c r="M259" s="4">
        <v>-23</v>
      </c>
      <c r="N259" s="4">
        <f t="shared" ref="N259:N322" si="16">L259-F259</f>
        <v>7</v>
      </c>
      <c r="O259" s="8">
        <f t="shared" ref="O259:O322" si="17">M259*K259</f>
        <v>-350.75</v>
      </c>
      <c r="P259" s="8">
        <f t="shared" ref="P259:P322" si="18">N259*K259</f>
        <v>106.75</v>
      </c>
      <c r="Q259" s="4">
        <f t="shared" ref="Q259:Q322" si="19">J259-F259</f>
        <v>30</v>
      </c>
    </row>
    <row r="260" spans="1:17" x14ac:dyDescent="0.25">
      <c r="A260" s="9" t="s">
        <v>12</v>
      </c>
      <c r="B260" s="9" t="s">
        <v>348</v>
      </c>
      <c r="C260" s="9" t="s">
        <v>350</v>
      </c>
      <c r="D260" s="10">
        <v>1177760491</v>
      </c>
      <c r="E260" s="11">
        <v>45205</v>
      </c>
      <c r="F260" s="11">
        <v>45205</v>
      </c>
      <c r="G260" s="9">
        <v>10585263681</v>
      </c>
      <c r="H260" s="4" t="s">
        <v>383</v>
      </c>
      <c r="I260" s="8">
        <v>4796.8500000000004</v>
      </c>
      <c r="J260" s="12">
        <v>45235</v>
      </c>
      <c r="K260" s="8">
        <v>4360.7700000000004</v>
      </c>
      <c r="L260" s="12">
        <v>45212</v>
      </c>
      <c r="M260" s="4">
        <v>-23</v>
      </c>
      <c r="N260" s="4">
        <f t="shared" si="16"/>
        <v>7</v>
      </c>
      <c r="O260" s="8">
        <f t="shared" si="17"/>
        <v>-100297.71</v>
      </c>
      <c r="P260" s="8">
        <f t="shared" si="18"/>
        <v>30525.390000000003</v>
      </c>
      <c r="Q260" s="4">
        <f t="shared" si="19"/>
        <v>30</v>
      </c>
    </row>
    <row r="261" spans="1:17" x14ac:dyDescent="0.25">
      <c r="A261" s="9" t="s">
        <v>12</v>
      </c>
      <c r="B261" s="9" t="s">
        <v>348</v>
      </c>
      <c r="C261" s="9" t="s">
        <v>350</v>
      </c>
      <c r="D261" s="10">
        <v>1177760491</v>
      </c>
      <c r="E261" s="11">
        <v>45205</v>
      </c>
      <c r="F261" s="11">
        <v>45205</v>
      </c>
      <c r="G261" s="9">
        <v>10585263890</v>
      </c>
      <c r="H261" s="4" t="s">
        <v>384</v>
      </c>
      <c r="I261" s="8">
        <v>254.6</v>
      </c>
      <c r="J261" s="12">
        <v>45235</v>
      </c>
      <c r="K261" s="8">
        <v>231.45</v>
      </c>
      <c r="L261" s="12">
        <v>45212</v>
      </c>
      <c r="M261" s="4">
        <v>-23</v>
      </c>
      <c r="N261" s="4">
        <f t="shared" si="16"/>
        <v>7</v>
      </c>
      <c r="O261" s="8">
        <f t="shared" si="17"/>
        <v>-5323.3499999999995</v>
      </c>
      <c r="P261" s="8">
        <f t="shared" si="18"/>
        <v>1620.1499999999999</v>
      </c>
      <c r="Q261" s="4">
        <f t="shared" si="19"/>
        <v>30</v>
      </c>
    </row>
    <row r="262" spans="1:17" x14ac:dyDescent="0.25">
      <c r="A262" s="9" t="s">
        <v>12</v>
      </c>
      <c r="B262" s="9" t="s">
        <v>348</v>
      </c>
      <c r="C262" s="9" t="s">
        <v>350</v>
      </c>
      <c r="D262" s="10">
        <v>1177760491</v>
      </c>
      <c r="E262" s="11">
        <v>45205</v>
      </c>
      <c r="F262" s="11">
        <v>45205</v>
      </c>
      <c r="G262" s="9">
        <v>10585263898</v>
      </c>
      <c r="H262" s="4" t="s">
        <v>385</v>
      </c>
      <c r="I262" s="8">
        <v>52.46</v>
      </c>
      <c r="J262" s="12">
        <v>45235</v>
      </c>
      <c r="K262" s="8">
        <v>47.95</v>
      </c>
      <c r="L262" s="12">
        <v>45212</v>
      </c>
      <c r="M262" s="4">
        <v>-23</v>
      </c>
      <c r="N262" s="4">
        <f t="shared" si="16"/>
        <v>7</v>
      </c>
      <c r="O262" s="8">
        <f t="shared" si="17"/>
        <v>-1102.8500000000001</v>
      </c>
      <c r="P262" s="8">
        <f t="shared" si="18"/>
        <v>335.65000000000003</v>
      </c>
      <c r="Q262" s="4">
        <f t="shared" si="19"/>
        <v>30</v>
      </c>
    </row>
    <row r="263" spans="1:17" x14ac:dyDescent="0.25">
      <c r="A263" s="9" t="s">
        <v>12</v>
      </c>
      <c r="B263" s="9" t="s">
        <v>348</v>
      </c>
      <c r="C263" s="9" t="s">
        <v>350</v>
      </c>
      <c r="D263" s="10">
        <v>1177760491</v>
      </c>
      <c r="E263" s="11">
        <v>45203</v>
      </c>
      <c r="F263" s="11">
        <v>45203</v>
      </c>
      <c r="G263" s="9">
        <v>10585263912</v>
      </c>
      <c r="H263" s="4" t="s">
        <v>386</v>
      </c>
      <c r="I263" s="8">
        <v>848.5</v>
      </c>
      <c r="J263" s="12">
        <v>45233</v>
      </c>
      <c r="K263" s="8">
        <v>771.36</v>
      </c>
      <c r="L263" s="12">
        <v>45212</v>
      </c>
      <c r="M263" s="4">
        <v>-21</v>
      </c>
      <c r="N263" s="4">
        <f t="shared" si="16"/>
        <v>9</v>
      </c>
      <c r="O263" s="8">
        <f t="shared" si="17"/>
        <v>-16198.56</v>
      </c>
      <c r="P263" s="8">
        <f t="shared" si="18"/>
        <v>6942.24</v>
      </c>
      <c r="Q263" s="4">
        <f t="shared" si="19"/>
        <v>30</v>
      </c>
    </row>
    <row r="264" spans="1:17" x14ac:dyDescent="0.25">
      <c r="A264" s="9" t="s">
        <v>12</v>
      </c>
      <c r="B264" s="9" t="s">
        <v>348</v>
      </c>
      <c r="C264" s="9" t="s">
        <v>350</v>
      </c>
      <c r="D264" s="10">
        <v>1177760491</v>
      </c>
      <c r="E264" s="11">
        <v>45205</v>
      </c>
      <c r="F264" s="11">
        <v>45205</v>
      </c>
      <c r="G264" s="9">
        <v>10585263952</v>
      </c>
      <c r="H264" s="4" t="s">
        <v>387</v>
      </c>
      <c r="I264" s="8">
        <v>4251.6000000000004</v>
      </c>
      <c r="J264" s="12">
        <v>45235</v>
      </c>
      <c r="K264" s="8">
        <v>3865.09</v>
      </c>
      <c r="L264" s="12">
        <v>45212</v>
      </c>
      <c r="M264" s="4">
        <v>-23</v>
      </c>
      <c r="N264" s="4">
        <f t="shared" si="16"/>
        <v>7</v>
      </c>
      <c r="O264" s="8">
        <f t="shared" si="17"/>
        <v>-88897.07</v>
      </c>
      <c r="P264" s="8">
        <f t="shared" si="18"/>
        <v>27055.63</v>
      </c>
      <c r="Q264" s="4">
        <f t="shared" si="19"/>
        <v>30</v>
      </c>
    </row>
    <row r="265" spans="1:17" x14ac:dyDescent="0.25">
      <c r="A265" s="9" t="s">
        <v>12</v>
      </c>
      <c r="B265" s="9" t="s">
        <v>348</v>
      </c>
      <c r="C265" s="9" t="s">
        <v>350</v>
      </c>
      <c r="D265" s="10">
        <v>1177760491</v>
      </c>
      <c r="E265" s="11">
        <v>45205</v>
      </c>
      <c r="F265" s="11">
        <v>45205</v>
      </c>
      <c r="G265" s="9">
        <v>10585263988</v>
      </c>
      <c r="H265" s="4" t="s">
        <v>388</v>
      </c>
      <c r="I265" s="8">
        <v>341.68</v>
      </c>
      <c r="J265" s="12">
        <v>45235</v>
      </c>
      <c r="K265" s="8">
        <v>310.62</v>
      </c>
      <c r="L265" s="12">
        <v>45212</v>
      </c>
      <c r="M265" s="4">
        <v>-23</v>
      </c>
      <c r="N265" s="4">
        <f t="shared" si="16"/>
        <v>7</v>
      </c>
      <c r="O265" s="8">
        <f t="shared" si="17"/>
        <v>-7144.26</v>
      </c>
      <c r="P265" s="8">
        <f t="shared" si="18"/>
        <v>2174.34</v>
      </c>
      <c r="Q265" s="4">
        <f t="shared" si="19"/>
        <v>30</v>
      </c>
    </row>
    <row r="266" spans="1:17" x14ac:dyDescent="0.25">
      <c r="A266" s="9" t="s">
        <v>12</v>
      </c>
      <c r="B266" s="9" t="s">
        <v>348</v>
      </c>
      <c r="C266" s="9" t="s">
        <v>350</v>
      </c>
      <c r="D266" s="10">
        <v>1177760491</v>
      </c>
      <c r="E266" s="11">
        <v>45203</v>
      </c>
      <c r="F266" s="11">
        <v>45203</v>
      </c>
      <c r="G266" s="9">
        <v>10585264024</v>
      </c>
      <c r="H266" s="4" t="s">
        <v>389</v>
      </c>
      <c r="I266" s="8">
        <v>136.72999999999999</v>
      </c>
      <c r="J266" s="12">
        <v>45233</v>
      </c>
      <c r="K266" s="8">
        <v>124.3</v>
      </c>
      <c r="L266" s="12">
        <v>45212</v>
      </c>
      <c r="M266" s="4">
        <v>-21</v>
      </c>
      <c r="N266" s="4">
        <f t="shared" si="16"/>
        <v>9</v>
      </c>
      <c r="O266" s="8">
        <f t="shared" si="17"/>
        <v>-2610.2999999999997</v>
      </c>
      <c r="P266" s="8">
        <f t="shared" si="18"/>
        <v>1118.7</v>
      </c>
      <c r="Q266" s="4">
        <f t="shared" si="19"/>
        <v>30</v>
      </c>
    </row>
    <row r="267" spans="1:17" x14ac:dyDescent="0.25">
      <c r="A267" s="9" t="s">
        <v>12</v>
      </c>
      <c r="B267" s="9" t="s">
        <v>348</v>
      </c>
      <c r="C267" s="9" t="s">
        <v>350</v>
      </c>
      <c r="D267" s="10">
        <v>1177760491</v>
      </c>
      <c r="E267" s="11">
        <v>45205</v>
      </c>
      <c r="F267" s="11">
        <v>45205</v>
      </c>
      <c r="G267" s="9">
        <v>10585264053</v>
      </c>
      <c r="H267" s="4" t="s">
        <v>390</v>
      </c>
      <c r="I267" s="8">
        <v>10842.12</v>
      </c>
      <c r="J267" s="12">
        <v>45235</v>
      </c>
      <c r="K267" s="8">
        <v>9856.4699999999993</v>
      </c>
      <c r="L267" s="12">
        <v>45212</v>
      </c>
      <c r="M267" s="4">
        <v>-23</v>
      </c>
      <c r="N267" s="4">
        <f t="shared" si="16"/>
        <v>7</v>
      </c>
      <c r="O267" s="8">
        <f t="shared" si="17"/>
        <v>-226698.81</v>
      </c>
      <c r="P267" s="8">
        <f t="shared" si="18"/>
        <v>68995.289999999994</v>
      </c>
      <c r="Q267" s="4">
        <f t="shared" si="19"/>
        <v>30</v>
      </c>
    </row>
    <row r="268" spans="1:17" x14ac:dyDescent="0.25">
      <c r="A268" s="9" t="s">
        <v>12</v>
      </c>
      <c r="B268" s="9" t="s">
        <v>348</v>
      </c>
      <c r="C268" s="9" t="s">
        <v>350</v>
      </c>
      <c r="D268" s="10">
        <v>1177760491</v>
      </c>
      <c r="E268" s="11">
        <v>45205</v>
      </c>
      <c r="F268" s="11">
        <v>45205</v>
      </c>
      <c r="G268" s="9">
        <v>10585264343</v>
      </c>
      <c r="H268" s="4" t="s">
        <v>391</v>
      </c>
      <c r="I268" s="8">
        <v>80385.73</v>
      </c>
      <c r="J268" s="12">
        <v>45235</v>
      </c>
      <c r="K268" s="8">
        <v>73077.94</v>
      </c>
      <c r="L268" s="12">
        <v>45212</v>
      </c>
      <c r="M268" s="4">
        <v>-23</v>
      </c>
      <c r="N268" s="4">
        <f t="shared" si="16"/>
        <v>7</v>
      </c>
      <c r="O268" s="8">
        <f t="shared" si="17"/>
        <v>-1680792.62</v>
      </c>
      <c r="P268" s="8">
        <f t="shared" si="18"/>
        <v>511545.58</v>
      </c>
      <c r="Q268" s="4">
        <f t="shared" si="19"/>
        <v>30</v>
      </c>
    </row>
    <row r="269" spans="1:17" x14ac:dyDescent="0.25">
      <c r="A269" s="9" t="s">
        <v>12</v>
      </c>
      <c r="B269" s="9" t="s">
        <v>348</v>
      </c>
      <c r="C269" s="9" t="s">
        <v>350</v>
      </c>
      <c r="D269" s="10">
        <v>1177760491</v>
      </c>
      <c r="E269" s="11">
        <v>45205</v>
      </c>
      <c r="F269" s="11">
        <v>45205</v>
      </c>
      <c r="G269" s="9">
        <v>10585264385</v>
      </c>
      <c r="H269" s="4" t="s">
        <v>392</v>
      </c>
      <c r="I269" s="8">
        <v>127.45</v>
      </c>
      <c r="J269" s="12">
        <v>45235</v>
      </c>
      <c r="K269" s="8">
        <v>115.86</v>
      </c>
      <c r="L269" s="12">
        <v>45212</v>
      </c>
      <c r="M269" s="4">
        <v>-23</v>
      </c>
      <c r="N269" s="4">
        <f t="shared" si="16"/>
        <v>7</v>
      </c>
      <c r="O269" s="8">
        <f t="shared" si="17"/>
        <v>-2664.78</v>
      </c>
      <c r="P269" s="8">
        <f t="shared" si="18"/>
        <v>811.02</v>
      </c>
      <c r="Q269" s="4">
        <f t="shared" si="19"/>
        <v>30</v>
      </c>
    </row>
    <row r="270" spans="1:17" x14ac:dyDescent="0.25">
      <c r="A270" s="9" t="s">
        <v>12</v>
      </c>
      <c r="B270" s="9" t="s">
        <v>348</v>
      </c>
      <c r="C270" s="9" t="s">
        <v>350</v>
      </c>
      <c r="D270" s="10">
        <v>1177760491</v>
      </c>
      <c r="E270" s="11">
        <v>45203</v>
      </c>
      <c r="F270" s="11">
        <v>45203</v>
      </c>
      <c r="G270" s="9">
        <v>10585264409</v>
      </c>
      <c r="H270" s="4" t="s">
        <v>393</v>
      </c>
      <c r="I270" s="8">
        <v>90.65</v>
      </c>
      <c r="J270" s="12">
        <v>45233</v>
      </c>
      <c r="K270" s="8">
        <v>82.41</v>
      </c>
      <c r="L270" s="12">
        <v>45212</v>
      </c>
      <c r="M270" s="4">
        <v>-21</v>
      </c>
      <c r="N270" s="4">
        <f t="shared" si="16"/>
        <v>9</v>
      </c>
      <c r="O270" s="8">
        <f t="shared" si="17"/>
        <v>-1730.61</v>
      </c>
      <c r="P270" s="8">
        <f t="shared" si="18"/>
        <v>741.68999999999994</v>
      </c>
      <c r="Q270" s="4">
        <f t="shared" si="19"/>
        <v>30</v>
      </c>
    </row>
    <row r="271" spans="1:17" x14ac:dyDescent="0.25">
      <c r="A271" s="9" t="s">
        <v>12</v>
      </c>
      <c r="B271" s="9" t="s">
        <v>348</v>
      </c>
      <c r="C271" s="9" t="s">
        <v>350</v>
      </c>
      <c r="D271" s="10">
        <v>1177760491</v>
      </c>
      <c r="E271" s="11">
        <v>45204</v>
      </c>
      <c r="F271" s="11">
        <v>45204</v>
      </c>
      <c r="G271" s="9">
        <v>10585264438</v>
      </c>
      <c r="H271" s="4" t="s">
        <v>394</v>
      </c>
      <c r="I271" s="8">
        <v>11429.63</v>
      </c>
      <c r="J271" s="12">
        <v>45234</v>
      </c>
      <c r="K271" s="8">
        <v>10390.57</v>
      </c>
      <c r="L271" s="12">
        <v>45212</v>
      </c>
      <c r="M271" s="4">
        <v>-22</v>
      </c>
      <c r="N271" s="4">
        <f t="shared" si="16"/>
        <v>8</v>
      </c>
      <c r="O271" s="8">
        <f t="shared" si="17"/>
        <v>-228592.53999999998</v>
      </c>
      <c r="P271" s="8">
        <f t="shared" si="18"/>
        <v>83124.56</v>
      </c>
      <c r="Q271" s="4">
        <f t="shared" si="19"/>
        <v>30</v>
      </c>
    </row>
    <row r="272" spans="1:17" x14ac:dyDescent="0.25">
      <c r="A272" s="9" t="s">
        <v>12</v>
      </c>
      <c r="B272" s="9" t="s">
        <v>348</v>
      </c>
      <c r="C272" s="9" t="s">
        <v>350</v>
      </c>
      <c r="D272" s="10">
        <v>1177760491</v>
      </c>
      <c r="E272" s="11">
        <v>45205</v>
      </c>
      <c r="F272" s="11">
        <v>45205</v>
      </c>
      <c r="G272" s="9">
        <v>10585264464</v>
      </c>
      <c r="H272" s="4" t="s">
        <v>395</v>
      </c>
      <c r="I272" s="8">
        <v>238.19</v>
      </c>
      <c r="J272" s="12">
        <v>45235</v>
      </c>
      <c r="K272" s="8">
        <v>216.54</v>
      </c>
      <c r="L272" s="12">
        <v>45212</v>
      </c>
      <c r="M272" s="4">
        <v>-23</v>
      </c>
      <c r="N272" s="4">
        <f t="shared" si="16"/>
        <v>7</v>
      </c>
      <c r="O272" s="8">
        <f t="shared" si="17"/>
        <v>-4980.42</v>
      </c>
      <c r="P272" s="8">
        <f t="shared" si="18"/>
        <v>1515.78</v>
      </c>
      <c r="Q272" s="4">
        <f t="shared" si="19"/>
        <v>30</v>
      </c>
    </row>
    <row r="273" spans="1:17" x14ac:dyDescent="0.25">
      <c r="A273" s="9" t="s">
        <v>12</v>
      </c>
      <c r="B273" s="9" t="s">
        <v>348</v>
      </c>
      <c r="C273" s="9" t="s">
        <v>350</v>
      </c>
      <c r="D273" s="10">
        <v>1177760491</v>
      </c>
      <c r="E273" s="11">
        <v>45205</v>
      </c>
      <c r="F273" s="11">
        <v>45205</v>
      </c>
      <c r="G273" s="9">
        <v>10585264489</v>
      </c>
      <c r="H273" s="4" t="s">
        <v>396</v>
      </c>
      <c r="I273" s="8">
        <v>1980.5</v>
      </c>
      <c r="J273" s="12">
        <v>45235</v>
      </c>
      <c r="K273" s="8">
        <v>1800.45</v>
      </c>
      <c r="L273" s="12">
        <v>45212</v>
      </c>
      <c r="M273" s="4">
        <v>-23</v>
      </c>
      <c r="N273" s="4">
        <f t="shared" si="16"/>
        <v>7</v>
      </c>
      <c r="O273" s="8">
        <f t="shared" si="17"/>
        <v>-41410.35</v>
      </c>
      <c r="P273" s="8">
        <f t="shared" si="18"/>
        <v>12603.15</v>
      </c>
      <c r="Q273" s="4">
        <f t="shared" si="19"/>
        <v>30</v>
      </c>
    </row>
    <row r="274" spans="1:17" x14ac:dyDescent="0.25">
      <c r="A274" s="9" t="s">
        <v>12</v>
      </c>
      <c r="B274" s="9" t="s">
        <v>348</v>
      </c>
      <c r="C274" s="9" t="s">
        <v>350</v>
      </c>
      <c r="D274" s="10">
        <v>1177760491</v>
      </c>
      <c r="E274" s="11">
        <v>45205</v>
      </c>
      <c r="F274" s="11">
        <v>45205</v>
      </c>
      <c r="G274" s="9">
        <v>10585264580</v>
      </c>
      <c r="H274" s="4" t="s">
        <v>397</v>
      </c>
      <c r="I274" s="8">
        <v>3026.29</v>
      </c>
      <c r="J274" s="12">
        <v>45235</v>
      </c>
      <c r="K274" s="8">
        <v>2751.17</v>
      </c>
      <c r="L274" s="12">
        <v>45212</v>
      </c>
      <c r="M274" s="4">
        <v>-23</v>
      </c>
      <c r="N274" s="4">
        <f t="shared" si="16"/>
        <v>7</v>
      </c>
      <c r="O274" s="8">
        <f t="shared" si="17"/>
        <v>-63276.91</v>
      </c>
      <c r="P274" s="8">
        <f t="shared" si="18"/>
        <v>19258.190000000002</v>
      </c>
      <c r="Q274" s="4">
        <f t="shared" si="19"/>
        <v>30</v>
      </c>
    </row>
    <row r="275" spans="1:17" x14ac:dyDescent="0.25">
      <c r="A275" s="9" t="s">
        <v>12</v>
      </c>
      <c r="B275" s="9" t="s">
        <v>348</v>
      </c>
      <c r="C275" s="9" t="s">
        <v>398</v>
      </c>
      <c r="D275" s="10">
        <v>1294780497</v>
      </c>
      <c r="E275" s="11">
        <v>45209</v>
      </c>
      <c r="F275" s="11">
        <v>45209</v>
      </c>
      <c r="G275" s="9">
        <v>10616264994</v>
      </c>
      <c r="H275" s="4">
        <v>2483</v>
      </c>
      <c r="I275" s="8">
        <v>58.95</v>
      </c>
      <c r="J275" s="12">
        <v>45239</v>
      </c>
      <c r="K275" s="8">
        <v>48.32</v>
      </c>
      <c r="L275" s="12">
        <v>45219</v>
      </c>
      <c r="M275" s="4">
        <v>-20</v>
      </c>
      <c r="N275" s="4">
        <f t="shared" si="16"/>
        <v>10</v>
      </c>
      <c r="O275" s="8">
        <f t="shared" si="17"/>
        <v>-966.4</v>
      </c>
      <c r="P275" s="8">
        <f t="shared" si="18"/>
        <v>483.2</v>
      </c>
      <c r="Q275" s="4">
        <f t="shared" si="19"/>
        <v>30</v>
      </c>
    </row>
    <row r="276" spans="1:17" x14ac:dyDescent="0.25">
      <c r="A276" s="9" t="s">
        <v>12</v>
      </c>
      <c r="B276" s="9" t="s">
        <v>348</v>
      </c>
      <c r="C276" s="9" t="s">
        <v>399</v>
      </c>
      <c r="D276" s="10">
        <v>1219980529</v>
      </c>
      <c r="E276" s="11">
        <v>45212</v>
      </c>
      <c r="F276" s="11">
        <v>45212</v>
      </c>
      <c r="G276" s="9">
        <v>10627556173</v>
      </c>
      <c r="H276" s="4" t="s">
        <v>400</v>
      </c>
      <c r="I276" s="8">
        <v>449.31</v>
      </c>
      <c r="J276" s="12">
        <v>45242</v>
      </c>
      <c r="K276" s="8">
        <v>427.91</v>
      </c>
      <c r="L276" s="12">
        <v>45223</v>
      </c>
      <c r="M276" s="4">
        <v>-19</v>
      </c>
      <c r="N276" s="4">
        <f t="shared" si="16"/>
        <v>11</v>
      </c>
      <c r="O276" s="8">
        <f t="shared" si="17"/>
        <v>-8130.2900000000009</v>
      </c>
      <c r="P276" s="8">
        <f t="shared" si="18"/>
        <v>4707.01</v>
      </c>
      <c r="Q276" s="4">
        <f t="shared" si="19"/>
        <v>30</v>
      </c>
    </row>
    <row r="277" spans="1:17" x14ac:dyDescent="0.25">
      <c r="A277" s="9" t="s">
        <v>12</v>
      </c>
      <c r="B277" s="9" t="s">
        <v>348</v>
      </c>
      <c r="C277" s="9" t="s">
        <v>350</v>
      </c>
      <c r="D277" s="10">
        <v>1177760491</v>
      </c>
      <c r="E277" s="11">
        <v>45211</v>
      </c>
      <c r="F277" s="11">
        <v>45211</v>
      </c>
      <c r="G277" s="9">
        <v>10638697132</v>
      </c>
      <c r="H277" s="4" t="s">
        <v>401</v>
      </c>
      <c r="I277" s="8">
        <v>14354.77</v>
      </c>
      <c r="J277" s="12">
        <v>45241</v>
      </c>
      <c r="K277" s="8">
        <v>13045.53</v>
      </c>
      <c r="L277" s="12">
        <v>45226</v>
      </c>
      <c r="M277" s="4">
        <v>-15</v>
      </c>
      <c r="N277" s="4">
        <f t="shared" si="16"/>
        <v>15</v>
      </c>
      <c r="O277" s="8">
        <f t="shared" si="17"/>
        <v>-195682.95</v>
      </c>
      <c r="P277" s="8">
        <f t="shared" si="18"/>
        <v>195682.95</v>
      </c>
      <c r="Q277" s="4">
        <f t="shared" si="19"/>
        <v>30</v>
      </c>
    </row>
    <row r="278" spans="1:17" x14ac:dyDescent="0.25">
      <c r="A278" s="9" t="s">
        <v>12</v>
      </c>
      <c r="B278" s="9" t="s">
        <v>348</v>
      </c>
      <c r="C278" s="9" t="s">
        <v>350</v>
      </c>
      <c r="D278" s="10">
        <v>1177760491</v>
      </c>
      <c r="E278" s="11">
        <v>45214</v>
      </c>
      <c r="F278" s="11">
        <v>45214</v>
      </c>
      <c r="G278" s="9">
        <v>10638697145</v>
      </c>
      <c r="H278" s="4" t="s">
        <v>402</v>
      </c>
      <c r="I278" s="8">
        <v>20715.63</v>
      </c>
      <c r="J278" s="12">
        <v>45244</v>
      </c>
      <c r="K278" s="8">
        <v>18842.36</v>
      </c>
      <c r="L278" s="12">
        <v>45226</v>
      </c>
      <c r="M278" s="4">
        <v>-18</v>
      </c>
      <c r="N278" s="4">
        <f t="shared" si="16"/>
        <v>12</v>
      </c>
      <c r="O278" s="8">
        <f t="shared" si="17"/>
        <v>-339162.48</v>
      </c>
      <c r="P278" s="8">
        <f t="shared" si="18"/>
        <v>226108.32</v>
      </c>
      <c r="Q278" s="4">
        <f t="shared" si="19"/>
        <v>30</v>
      </c>
    </row>
    <row r="279" spans="1:17" x14ac:dyDescent="0.25">
      <c r="A279" s="9" t="s">
        <v>12</v>
      </c>
      <c r="B279" s="9" t="s">
        <v>348</v>
      </c>
      <c r="C279" s="9" t="s">
        <v>403</v>
      </c>
      <c r="D279" s="10">
        <v>2616630022</v>
      </c>
      <c r="E279" s="11">
        <v>45215</v>
      </c>
      <c r="F279" s="11">
        <v>45215</v>
      </c>
      <c r="G279" s="9">
        <v>10646480561</v>
      </c>
      <c r="H279" s="4">
        <v>2230112324</v>
      </c>
      <c r="I279" s="8">
        <v>29296.17</v>
      </c>
      <c r="J279" s="12">
        <v>45245</v>
      </c>
      <c r="K279" s="8">
        <v>24013.25</v>
      </c>
      <c r="L279" s="12">
        <v>45229</v>
      </c>
      <c r="M279" s="4">
        <v>-16</v>
      </c>
      <c r="N279" s="4">
        <f t="shared" si="16"/>
        <v>14</v>
      </c>
      <c r="O279" s="8">
        <f t="shared" si="17"/>
        <v>-384212</v>
      </c>
      <c r="P279" s="8">
        <f t="shared" si="18"/>
        <v>336185.5</v>
      </c>
      <c r="Q279" s="4">
        <f t="shared" si="19"/>
        <v>30</v>
      </c>
    </row>
    <row r="280" spans="1:17" x14ac:dyDescent="0.25">
      <c r="A280" s="9" t="s">
        <v>12</v>
      </c>
      <c r="B280" s="9" t="s">
        <v>348</v>
      </c>
      <c r="C280" s="9" t="s">
        <v>404</v>
      </c>
      <c r="D280" s="10">
        <v>1228620496</v>
      </c>
      <c r="E280" s="11">
        <v>45212</v>
      </c>
      <c r="F280" s="11">
        <v>45212</v>
      </c>
      <c r="G280" s="9">
        <v>10654138808</v>
      </c>
      <c r="H280" s="4">
        <v>140</v>
      </c>
      <c r="I280" s="8">
        <v>1380.27</v>
      </c>
      <c r="J280" s="12">
        <v>45242</v>
      </c>
      <c r="K280" s="8">
        <v>1131.3699999999999</v>
      </c>
      <c r="L280" s="12">
        <v>45223</v>
      </c>
      <c r="M280" s="4">
        <v>-19</v>
      </c>
      <c r="N280" s="4">
        <f t="shared" si="16"/>
        <v>11</v>
      </c>
      <c r="O280" s="8">
        <f t="shared" si="17"/>
        <v>-21496.03</v>
      </c>
      <c r="P280" s="8">
        <f t="shared" si="18"/>
        <v>12445.07</v>
      </c>
      <c r="Q280" s="4">
        <f t="shared" si="19"/>
        <v>30</v>
      </c>
    </row>
    <row r="281" spans="1:17" x14ac:dyDescent="0.25">
      <c r="A281" s="9" t="s">
        <v>12</v>
      </c>
      <c r="B281" s="9" t="s">
        <v>348</v>
      </c>
      <c r="C281" s="9" t="s">
        <v>355</v>
      </c>
      <c r="D281" s="10">
        <v>488410010</v>
      </c>
      <c r="E281" s="11">
        <v>45213</v>
      </c>
      <c r="F281" s="11">
        <v>45213</v>
      </c>
      <c r="G281" s="9">
        <v>10662024628</v>
      </c>
      <c r="H281" s="4" t="s">
        <v>405</v>
      </c>
      <c r="I281" s="8">
        <v>1822.54</v>
      </c>
      <c r="J281" s="12">
        <v>45243</v>
      </c>
      <c r="K281" s="8">
        <v>1717.38</v>
      </c>
      <c r="L281" s="12">
        <v>45226</v>
      </c>
      <c r="M281" s="4">
        <v>-17</v>
      </c>
      <c r="N281" s="4">
        <f t="shared" si="16"/>
        <v>13</v>
      </c>
      <c r="O281" s="8">
        <f t="shared" si="17"/>
        <v>-29195.460000000003</v>
      </c>
      <c r="P281" s="8">
        <f t="shared" si="18"/>
        <v>22325.940000000002</v>
      </c>
      <c r="Q281" s="4">
        <f t="shared" si="19"/>
        <v>30</v>
      </c>
    </row>
    <row r="282" spans="1:17" x14ac:dyDescent="0.25">
      <c r="A282" s="9" t="s">
        <v>12</v>
      </c>
      <c r="B282" s="9" t="s">
        <v>348</v>
      </c>
      <c r="C282" s="9" t="s">
        <v>406</v>
      </c>
      <c r="D282" s="10">
        <v>8122660585</v>
      </c>
      <c r="E282" s="11">
        <v>45215</v>
      </c>
      <c r="F282" s="11">
        <v>45215</v>
      </c>
      <c r="G282" s="9">
        <v>10674827719</v>
      </c>
      <c r="H282" s="4" t="s">
        <v>407</v>
      </c>
      <c r="I282" s="8">
        <v>3799.43</v>
      </c>
      <c r="J282" s="12">
        <v>45245</v>
      </c>
      <c r="K282" s="8">
        <v>3653.3</v>
      </c>
      <c r="L282" s="12">
        <v>45223</v>
      </c>
      <c r="M282" s="4">
        <v>-22</v>
      </c>
      <c r="N282" s="4">
        <f t="shared" si="16"/>
        <v>8</v>
      </c>
      <c r="O282" s="8">
        <f t="shared" si="17"/>
        <v>-80372.600000000006</v>
      </c>
      <c r="P282" s="8">
        <f t="shared" si="18"/>
        <v>29226.400000000001</v>
      </c>
      <c r="Q282" s="4">
        <f t="shared" si="19"/>
        <v>30</v>
      </c>
    </row>
    <row r="283" spans="1:17" x14ac:dyDescent="0.25">
      <c r="A283" s="9" t="s">
        <v>12</v>
      </c>
      <c r="B283" s="9" t="s">
        <v>348</v>
      </c>
      <c r="C283" s="9" t="s">
        <v>408</v>
      </c>
      <c r="D283" s="10">
        <v>8526440154</v>
      </c>
      <c r="E283" s="11">
        <v>45220</v>
      </c>
      <c r="F283" s="11">
        <v>45220</v>
      </c>
      <c r="G283" s="9">
        <v>10692087476</v>
      </c>
      <c r="H283" s="4">
        <v>5751604093</v>
      </c>
      <c r="I283" s="8">
        <v>32691.89</v>
      </c>
      <c r="J283" s="12">
        <v>45250</v>
      </c>
      <c r="K283" s="8">
        <v>26796.63</v>
      </c>
      <c r="L283" s="12">
        <v>45229</v>
      </c>
      <c r="M283" s="4">
        <v>-21</v>
      </c>
      <c r="N283" s="4">
        <f t="shared" si="16"/>
        <v>9</v>
      </c>
      <c r="O283" s="8">
        <f t="shared" si="17"/>
        <v>-562729.23</v>
      </c>
      <c r="P283" s="8">
        <f t="shared" si="18"/>
        <v>241169.67</v>
      </c>
      <c r="Q283" s="4">
        <f t="shared" si="19"/>
        <v>30</v>
      </c>
    </row>
    <row r="284" spans="1:17" x14ac:dyDescent="0.25">
      <c r="A284" s="9" t="s">
        <v>12</v>
      </c>
      <c r="B284" s="9" t="s">
        <v>348</v>
      </c>
      <c r="C284" s="9" t="s">
        <v>408</v>
      </c>
      <c r="D284" s="10">
        <v>8526440154</v>
      </c>
      <c r="E284" s="11">
        <v>45217</v>
      </c>
      <c r="F284" s="11">
        <v>45217</v>
      </c>
      <c r="G284" s="9">
        <v>10692127826</v>
      </c>
      <c r="H284" s="4">
        <v>5751610484</v>
      </c>
      <c r="I284" s="8">
        <v>360.08</v>
      </c>
      <c r="J284" s="12">
        <v>45247</v>
      </c>
      <c r="K284" s="8">
        <v>295.14999999999998</v>
      </c>
      <c r="L284" s="12">
        <v>45229</v>
      </c>
      <c r="M284" s="4">
        <v>-18</v>
      </c>
      <c r="N284" s="4">
        <f t="shared" si="16"/>
        <v>12</v>
      </c>
      <c r="O284" s="8">
        <f t="shared" si="17"/>
        <v>-5312.7</v>
      </c>
      <c r="P284" s="8">
        <f t="shared" si="18"/>
        <v>3541.7999999999997</v>
      </c>
      <c r="Q284" s="4">
        <f t="shared" si="19"/>
        <v>30</v>
      </c>
    </row>
    <row r="285" spans="1:17" x14ac:dyDescent="0.25">
      <c r="A285" s="9" t="s">
        <v>12</v>
      </c>
      <c r="B285" s="9" t="s">
        <v>348</v>
      </c>
      <c r="C285" s="9" t="s">
        <v>408</v>
      </c>
      <c r="D285" s="10">
        <v>8526440154</v>
      </c>
      <c r="E285" s="11">
        <v>45220</v>
      </c>
      <c r="F285" s="11">
        <v>45220</v>
      </c>
      <c r="G285" s="9">
        <v>10692161593</v>
      </c>
      <c r="H285" s="4">
        <v>5751610291</v>
      </c>
      <c r="I285" s="8">
        <v>390.72</v>
      </c>
      <c r="J285" s="12">
        <v>45250</v>
      </c>
      <c r="K285" s="8">
        <v>320.26</v>
      </c>
      <c r="L285" s="12">
        <v>45229</v>
      </c>
      <c r="M285" s="4">
        <v>-21</v>
      </c>
      <c r="N285" s="4">
        <f t="shared" si="16"/>
        <v>9</v>
      </c>
      <c r="O285" s="8">
        <f t="shared" si="17"/>
        <v>-6725.46</v>
      </c>
      <c r="P285" s="8">
        <f t="shared" si="18"/>
        <v>2882.34</v>
      </c>
      <c r="Q285" s="4">
        <f t="shared" si="19"/>
        <v>30</v>
      </c>
    </row>
    <row r="286" spans="1:17" x14ac:dyDescent="0.25">
      <c r="A286" s="9" t="s">
        <v>12</v>
      </c>
      <c r="B286" s="9" t="s">
        <v>348</v>
      </c>
      <c r="C286" s="9" t="s">
        <v>350</v>
      </c>
      <c r="D286" s="10">
        <v>1177760491</v>
      </c>
      <c r="E286" s="11">
        <v>45221</v>
      </c>
      <c r="F286" s="11">
        <v>45221</v>
      </c>
      <c r="G286" s="9">
        <v>10697467195</v>
      </c>
      <c r="H286" s="4" t="s">
        <v>409</v>
      </c>
      <c r="I286" s="8">
        <v>1482.25</v>
      </c>
      <c r="J286" s="12">
        <v>45251</v>
      </c>
      <c r="K286" s="8">
        <v>1347.5</v>
      </c>
      <c r="L286" s="12">
        <v>45244</v>
      </c>
      <c r="M286" s="4">
        <v>-7</v>
      </c>
      <c r="N286" s="4">
        <f t="shared" si="16"/>
        <v>23</v>
      </c>
      <c r="O286" s="8">
        <f t="shared" si="17"/>
        <v>-9432.5</v>
      </c>
      <c r="P286" s="8">
        <f t="shared" si="18"/>
        <v>30992.5</v>
      </c>
      <c r="Q286" s="4">
        <f t="shared" si="19"/>
        <v>30</v>
      </c>
    </row>
    <row r="287" spans="1:17" x14ac:dyDescent="0.25">
      <c r="A287" s="9" t="s">
        <v>12</v>
      </c>
      <c r="B287" s="9" t="s">
        <v>348</v>
      </c>
      <c r="C287" s="9" t="s">
        <v>350</v>
      </c>
      <c r="D287" s="10">
        <v>1177760491</v>
      </c>
      <c r="E287" s="11">
        <v>45219</v>
      </c>
      <c r="F287" s="11">
        <v>45219</v>
      </c>
      <c r="G287" s="9">
        <v>10697467645</v>
      </c>
      <c r="H287" s="4" t="s">
        <v>410</v>
      </c>
      <c r="I287" s="8">
        <v>4218.13</v>
      </c>
      <c r="J287" s="12">
        <v>45249</v>
      </c>
      <c r="K287" s="8">
        <v>3836.87</v>
      </c>
      <c r="L287" s="12">
        <v>45244</v>
      </c>
      <c r="M287" s="4">
        <v>-5</v>
      </c>
      <c r="N287" s="4">
        <f t="shared" si="16"/>
        <v>25</v>
      </c>
      <c r="O287" s="8">
        <f t="shared" si="17"/>
        <v>-19184.349999999999</v>
      </c>
      <c r="P287" s="8">
        <f t="shared" si="18"/>
        <v>95921.75</v>
      </c>
      <c r="Q287" s="4">
        <f t="shared" si="19"/>
        <v>30</v>
      </c>
    </row>
    <row r="288" spans="1:17" x14ac:dyDescent="0.25">
      <c r="A288" s="9" t="s">
        <v>12</v>
      </c>
      <c r="B288" s="9" t="s">
        <v>348</v>
      </c>
      <c r="C288" s="9" t="s">
        <v>350</v>
      </c>
      <c r="D288" s="10">
        <v>1177760491</v>
      </c>
      <c r="E288" s="11">
        <v>45218</v>
      </c>
      <c r="F288" s="11">
        <v>45218</v>
      </c>
      <c r="G288" s="9">
        <v>10697467711</v>
      </c>
      <c r="H288" s="4" t="s">
        <v>411</v>
      </c>
      <c r="I288" s="8">
        <v>146.65</v>
      </c>
      <c r="J288" s="12">
        <v>45248</v>
      </c>
      <c r="K288" s="8">
        <v>133.32</v>
      </c>
      <c r="L288" s="12">
        <v>45244</v>
      </c>
      <c r="M288" s="4">
        <v>-4</v>
      </c>
      <c r="N288" s="4">
        <f t="shared" si="16"/>
        <v>26</v>
      </c>
      <c r="O288" s="8">
        <f t="shared" si="17"/>
        <v>-533.28</v>
      </c>
      <c r="P288" s="8">
        <f t="shared" si="18"/>
        <v>3466.3199999999997</v>
      </c>
      <c r="Q288" s="4">
        <f t="shared" si="19"/>
        <v>30</v>
      </c>
    </row>
    <row r="289" spans="1:17" x14ac:dyDescent="0.25">
      <c r="A289" s="9" t="s">
        <v>12</v>
      </c>
      <c r="B289" s="9" t="s">
        <v>348</v>
      </c>
      <c r="C289" s="9" t="s">
        <v>350</v>
      </c>
      <c r="D289" s="10">
        <v>1177760491</v>
      </c>
      <c r="E289" s="11">
        <v>45218</v>
      </c>
      <c r="F289" s="11">
        <v>45218</v>
      </c>
      <c r="G289" s="9">
        <v>10697467724</v>
      </c>
      <c r="H289" s="4" t="s">
        <v>412</v>
      </c>
      <c r="I289" s="8">
        <v>1756.93</v>
      </c>
      <c r="J289" s="12">
        <v>45248</v>
      </c>
      <c r="K289" s="8">
        <v>1600.54</v>
      </c>
      <c r="L289" s="12">
        <v>45244</v>
      </c>
      <c r="M289" s="4">
        <v>-4</v>
      </c>
      <c r="N289" s="4">
        <f t="shared" si="16"/>
        <v>26</v>
      </c>
      <c r="O289" s="8">
        <f t="shared" si="17"/>
        <v>-6402.16</v>
      </c>
      <c r="P289" s="8">
        <f t="shared" si="18"/>
        <v>41614.04</v>
      </c>
      <c r="Q289" s="4">
        <f t="shared" si="19"/>
        <v>30</v>
      </c>
    </row>
    <row r="290" spans="1:17" x14ac:dyDescent="0.25">
      <c r="A290" s="9" t="s">
        <v>12</v>
      </c>
      <c r="B290" s="9" t="s">
        <v>348</v>
      </c>
      <c r="C290" s="9" t="s">
        <v>350</v>
      </c>
      <c r="D290" s="10">
        <v>1177760491</v>
      </c>
      <c r="E290" s="11">
        <v>45218</v>
      </c>
      <c r="F290" s="11">
        <v>45218</v>
      </c>
      <c r="G290" s="9">
        <v>10697468324</v>
      </c>
      <c r="H290" s="4" t="s">
        <v>413</v>
      </c>
      <c r="I290" s="8">
        <v>35.99</v>
      </c>
      <c r="J290" s="12">
        <v>45248</v>
      </c>
      <c r="K290" s="8">
        <v>32.72</v>
      </c>
      <c r="L290" s="12">
        <v>45244</v>
      </c>
      <c r="M290" s="4">
        <v>-4</v>
      </c>
      <c r="N290" s="4">
        <f t="shared" si="16"/>
        <v>26</v>
      </c>
      <c r="O290" s="8">
        <f t="shared" si="17"/>
        <v>-130.88</v>
      </c>
      <c r="P290" s="8">
        <f t="shared" si="18"/>
        <v>850.72</v>
      </c>
      <c r="Q290" s="4">
        <f t="shared" si="19"/>
        <v>30</v>
      </c>
    </row>
    <row r="291" spans="1:17" x14ac:dyDescent="0.25">
      <c r="A291" s="9" t="s">
        <v>12</v>
      </c>
      <c r="B291" s="9" t="s">
        <v>348</v>
      </c>
      <c r="C291" s="9" t="s">
        <v>350</v>
      </c>
      <c r="D291" s="10">
        <v>1177760491</v>
      </c>
      <c r="E291" s="11">
        <v>45220</v>
      </c>
      <c r="F291" s="11">
        <v>45220</v>
      </c>
      <c r="G291" s="9">
        <v>10697468365</v>
      </c>
      <c r="H291" s="4" t="s">
        <v>414</v>
      </c>
      <c r="I291" s="8">
        <v>2446.77</v>
      </c>
      <c r="J291" s="12">
        <v>45259</v>
      </c>
      <c r="K291" s="8">
        <v>2224.34</v>
      </c>
      <c r="L291" s="12">
        <v>45244</v>
      </c>
      <c r="M291" s="4">
        <v>-15</v>
      </c>
      <c r="N291" s="4">
        <f t="shared" si="16"/>
        <v>24</v>
      </c>
      <c r="O291" s="8">
        <f t="shared" si="17"/>
        <v>-33365.100000000006</v>
      </c>
      <c r="P291" s="8">
        <f t="shared" si="18"/>
        <v>53384.160000000003</v>
      </c>
      <c r="Q291" s="4">
        <f t="shared" si="19"/>
        <v>39</v>
      </c>
    </row>
    <row r="292" spans="1:17" x14ac:dyDescent="0.25">
      <c r="A292" s="9" t="s">
        <v>12</v>
      </c>
      <c r="B292" s="9" t="s">
        <v>348</v>
      </c>
      <c r="C292" s="9" t="s">
        <v>350</v>
      </c>
      <c r="D292" s="10">
        <v>1177760491</v>
      </c>
      <c r="E292" s="11">
        <v>45221</v>
      </c>
      <c r="F292" s="11">
        <v>45221</v>
      </c>
      <c r="G292" s="9">
        <v>10697468379</v>
      </c>
      <c r="H292" s="4" t="s">
        <v>415</v>
      </c>
      <c r="I292" s="8">
        <v>1398.89</v>
      </c>
      <c r="J292" s="12">
        <v>45251</v>
      </c>
      <c r="K292" s="8">
        <v>1272.2</v>
      </c>
      <c r="L292" s="12">
        <v>45244</v>
      </c>
      <c r="M292" s="4">
        <v>-7</v>
      </c>
      <c r="N292" s="4">
        <f t="shared" si="16"/>
        <v>23</v>
      </c>
      <c r="O292" s="8">
        <f t="shared" si="17"/>
        <v>-8905.4</v>
      </c>
      <c r="P292" s="8">
        <f t="shared" si="18"/>
        <v>29260.600000000002</v>
      </c>
      <c r="Q292" s="4">
        <f t="shared" si="19"/>
        <v>30</v>
      </c>
    </row>
    <row r="293" spans="1:17" x14ac:dyDescent="0.25">
      <c r="A293" s="9" t="s">
        <v>12</v>
      </c>
      <c r="B293" s="9" t="s">
        <v>348</v>
      </c>
      <c r="C293" s="9" t="s">
        <v>356</v>
      </c>
      <c r="D293" s="10">
        <v>97103880585</v>
      </c>
      <c r="E293" s="11">
        <v>45219</v>
      </c>
      <c r="F293" s="11">
        <v>45219</v>
      </c>
      <c r="G293" s="9">
        <v>10705252927</v>
      </c>
      <c r="H293" s="4">
        <v>1023265793</v>
      </c>
      <c r="I293" s="8">
        <v>77</v>
      </c>
      <c r="J293" s="12">
        <v>45249</v>
      </c>
      <c r="K293" s="8">
        <v>77</v>
      </c>
      <c r="L293" s="12">
        <v>45229</v>
      </c>
      <c r="M293" s="4">
        <v>-20</v>
      </c>
      <c r="N293" s="4">
        <f t="shared" si="16"/>
        <v>10</v>
      </c>
      <c r="O293" s="8">
        <f t="shared" si="17"/>
        <v>-1540</v>
      </c>
      <c r="P293" s="8">
        <f t="shared" si="18"/>
        <v>770</v>
      </c>
      <c r="Q293" s="4">
        <f t="shared" si="19"/>
        <v>30</v>
      </c>
    </row>
    <row r="294" spans="1:17" x14ac:dyDescent="0.25">
      <c r="A294" s="9" t="s">
        <v>12</v>
      </c>
      <c r="B294" s="9" t="s">
        <v>348</v>
      </c>
      <c r="C294" s="9" t="s">
        <v>366</v>
      </c>
      <c r="D294" s="10">
        <v>7516911000</v>
      </c>
      <c r="E294" s="11">
        <v>45224</v>
      </c>
      <c r="F294" s="11">
        <v>45224</v>
      </c>
      <c r="G294" s="9">
        <v>10728979584</v>
      </c>
      <c r="H294" s="4" t="s">
        <v>416</v>
      </c>
      <c r="I294" s="8">
        <v>21.11</v>
      </c>
      <c r="J294" s="12">
        <v>45284</v>
      </c>
      <c r="K294" s="8">
        <v>17.3</v>
      </c>
      <c r="L294" s="12">
        <v>45233</v>
      </c>
      <c r="M294" s="4">
        <v>-51</v>
      </c>
      <c r="N294" s="4">
        <f t="shared" si="16"/>
        <v>9</v>
      </c>
      <c r="O294" s="8">
        <f t="shared" si="17"/>
        <v>-882.30000000000007</v>
      </c>
      <c r="P294" s="8">
        <f t="shared" si="18"/>
        <v>155.70000000000002</v>
      </c>
      <c r="Q294" s="4">
        <f t="shared" si="19"/>
        <v>60</v>
      </c>
    </row>
    <row r="295" spans="1:17" x14ac:dyDescent="0.25">
      <c r="A295" s="9" t="s">
        <v>12</v>
      </c>
      <c r="B295" s="9" t="s">
        <v>348</v>
      </c>
      <c r="C295" s="9" t="s">
        <v>366</v>
      </c>
      <c r="D295" s="10">
        <v>7516911000</v>
      </c>
      <c r="E295" s="11">
        <v>45224</v>
      </c>
      <c r="F295" s="11">
        <v>45224</v>
      </c>
      <c r="G295" s="9">
        <v>10728979964</v>
      </c>
      <c r="H295" s="4" t="s">
        <v>417</v>
      </c>
      <c r="I295" s="8">
        <v>58.19</v>
      </c>
      <c r="J295" s="12">
        <v>45284</v>
      </c>
      <c r="K295" s="8">
        <v>47.7</v>
      </c>
      <c r="L295" s="12">
        <v>45233</v>
      </c>
      <c r="M295" s="4">
        <v>-51</v>
      </c>
      <c r="N295" s="4">
        <f t="shared" si="16"/>
        <v>9</v>
      </c>
      <c r="O295" s="8">
        <f t="shared" si="17"/>
        <v>-2432.7000000000003</v>
      </c>
      <c r="P295" s="8">
        <f t="shared" si="18"/>
        <v>429.3</v>
      </c>
      <c r="Q295" s="4">
        <f t="shared" si="19"/>
        <v>60</v>
      </c>
    </row>
    <row r="296" spans="1:17" x14ac:dyDescent="0.25">
      <c r="A296" s="9" t="s">
        <v>12</v>
      </c>
      <c r="B296" s="9" t="s">
        <v>348</v>
      </c>
      <c r="C296" s="9" t="s">
        <v>366</v>
      </c>
      <c r="D296" s="10">
        <v>7516911000</v>
      </c>
      <c r="E296" s="11">
        <v>45224</v>
      </c>
      <c r="F296" s="11">
        <v>45224</v>
      </c>
      <c r="G296" s="9">
        <v>10728979986</v>
      </c>
      <c r="H296" s="4" t="s">
        <v>418</v>
      </c>
      <c r="I296" s="8">
        <v>70.599999999999994</v>
      </c>
      <c r="J296" s="12">
        <v>45284</v>
      </c>
      <c r="K296" s="8">
        <v>57.87</v>
      </c>
      <c r="L296" s="12">
        <v>45233</v>
      </c>
      <c r="M296" s="4">
        <v>-51</v>
      </c>
      <c r="N296" s="4">
        <f t="shared" si="16"/>
        <v>9</v>
      </c>
      <c r="O296" s="8">
        <f t="shared" si="17"/>
        <v>-2951.37</v>
      </c>
      <c r="P296" s="8">
        <f t="shared" si="18"/>
        <v>520.82999999999993</v>
      </c>
      <c r="Q296" s="4">
        <f t="shared" si="19"/>
        <v>60</v>
      </c>
    </row>
    <row r="297" spans="1:17" x14ac:dyDescent="0.25">
      <c r="A297" s="9" t="s">
        <v>12</v>
      </c>
      <c r="B297" s="9" t="s">
        <v>348</v>
      </c>
      <c r="C297" s="9" t="s">
        <v>366</v>
      </c>
      <c r="D297" s="10">
        <v>7516911000</v>
      </c>
      <c r="E297" s="11">
        <v>45224</v>
      </c>
      <c r="F297" s="11">
        <v>45224</v>
      </c>
      <c r="G297" s="9">
        <v>10728980009</v>
      </c>
      <c r="H297" s="4" t="s">
        <v>419</v>
      </c>
      <c r="I297" s="8">
        <v>19.61</v>
      </c>
      <c r="J297" s="12">
        <v>45284</v>
      </c>
      <c r="K297" s="8">
        <v>16.07</v>
      </c>
      <c r="L297" s="12">
        <v>45233</v>
      </c>
      <c r="M297" s="4">
        <v>-51</v>
      </c>
      <c r="N297" s="4">
        <f t="shared" si="16"/>
        <v>9</v>
      </c>
      <c r="O297" s="8">
        <f t="shared" si="17"/>
        <v>-819.57</v>
      </c>
      <c r="P297" s="8">
        <f t="shared" si="18"/>
        <v>144.63</v>
      </c>
      <c r="Q297" s="4">
        <f t="shared" si="19"/>
        <v>60</v>
      </c>
    </row>
    <row r="298" spans="1:17" x14ac:dyDescent="0.25">
      <c r="A298" s="9" t="s">
        <v>12</v>
      </c>
      <c r="B298" s="9" t="s">
        <v>348</v>
      </c>
      <c r="C298" s="9" t="s">
        <v>368</v>
      </c>
      <c r="D298" s="10">
        <v>9771701001</v>
      </c>
      <c r="E298" s="11">
        <v>45224</v>
      </c>
      <c r="F298" s="11">
        <v>45224</v>
      </c>
      <c r="G298" s="9">
        <v>10728980068</v>
      </c>
      <c r="H298" s="4" t="s">
        <v>420</v>
      </c>
      <c r="I298" s="8">
        <v>10.98</v>
      </c>
      <c r="J298" s="12">
        <v>45284</v>
      </c>
      <c r="K298" s="8">
        <v>9</v>
      </c>
      <c r="L298" s="12">
        <v>45230</v>
      </c>
      <c r="M298" s="4">
        <v>-54</v>
      </c>
      <c r="N298" s="4">
        <f t="shared" si="16"/>
        <v>6</v>
      </c>
      <c r="O298" s="8">
        <f t="shared" si="17"/>
        <v>-486</v>
      </c>
      <c r="P298" s="8">
        <f t="shared" si="18"/>
        <v>54</v>
      </c>
      <c r="Q298" s="4">
        <f t="shared" si="19"/>
        <v>60</v>
      </c>
    </row>
    <row r="299" spans="1:17" x14ac:dyDescent="0.25">
      <c r="A299" s="9" t="s">
        <v>12</v>
      </c>
      <c r="B299" s="9" t="s">
        <v>348</v>
      </c>
      <c r="C299" s="9" t="s">
        <v>350</v>
      </c>
      <c r="D299" s="10">
        <v>1177760491</v>
      </c>
      <c r="E299" s="11">
        <v>45224</v>
      </c>
      <c r="F299" s="11">
        <v>45224</v>
      </c>
      <c r="G299" s="9">
        <v>10731327202</v>
      </c>
      <c r="H299" s="4" t="s">
        <v>421</v>
      </c>
      <c r="I299" s="8">
        <v>224.48</v>
      </c>
      <c r="J299" s="12">
        <v>45254</v>
      </c>
      <c r="K299" s="8">
        <v>204.07</v>
      </c>
      <c r="L299" s="12">
        <v>45244</v>
      </c>
      <c r="M299" s="4">
        <v>-10</v>
      </c>
      <c r="N299" s="4">
        <f t="shared" si="16"/>
        <v>20</v>
      </c>
      <c r="O299" s="8">
        <f t="shared" si="17"/>
        <v>-2040.6999999999998</v>
      </c>
      <c r="P299" s="8">
        <f t="shared" si="18"/>
        <v>4081.3999999999996</v>
      </c>
      <c r="Q299" s="4">
        <f t="shared" si="19"/>
        <v>30</v>
      </c>
    </row>
    <row r="300" spans="1:17" x14ac:dyDescent="0.25">
      <c r="A300" s="9" t="s">
        <v>12</v>
      </c>
      <c r="B300" s="9" t="s">
        <v>348</v>
      </c>
      <c r="C300" s="9" t="s">
        <v>350</v>
      </c>
      <c r="D300" s="10">
        <v>1177760491</v>
      </c>
      <c r="E300" s="11">
        <v>45224</v>
      </c>
      <c r="F300" s="11">
        <v>45224</v>
      </c>
      <c r="G300" s="9">
        <v>10731327224</v>
      </c>
      <c r="H300" s="4" t="s">
        <v>422</v>
      </c>
      <c r="I300" s="8">
        <v>23.71</v>
      </c>
      <c r="J300" s="12">
        <v>45254</v>
      </c>
      <c r="K300" s="8">
        <v>21.55</v>
      </c>
      <c r="L300" s="12">
        <v>45244</v>
      </c>
      <c r="M300" s="4">
        <v>-10</v>
      </c>
      <c r="N300" s="4">
        <f t="shared" si="16"/>
        <v>20</v>
      </c>
      <c r="O300" s="8">
        <f t="shared" si="17"/>
        <v>-215.5</v>
      </c>
      <c r="P300" s="8">
        <f t="shared" si="18"/>
        <v>431</v>
      </c>
      <c r="Q300" s="4">
        <f t="shared" si="19"/>
        <v>30</v>
      </c>
    </row>
    <row r="301" spans="1:17" x14ac:dyDescent="0.25">
      <c r="A301" s="9" t="s">
        <v>12</v>
      </c>
      <c r="B301" s="9" t="s">
        <v>348</v>
      </c>
      <c r="C301" s="9" t="s">
        <v>350</v>
      </c>
      <c r="D301" s="10">
        <v>1177760491</v>
      </c>
      <c r="E301" s="11">
        <v>45224</v>
      </c>
      <c r="F301" s="11">
        <v>45224</v>
      </c>
      <c r="G301" s="9">
        <v>10731327252</v>
      </c>
      <c r="H301" s="4" t="s">
        <v>423</v>
      </c>
      <c r="I301" s="8">
        <v>15.9</v>
      </c>
      <c r="J301" s="12">
        <v>45254</v>
      </c>
      <c r="K301" s="8">
        <v>14.45</v>
      </c>
      <c r="L301" s="12">
        <v>45244</v>
      </c>
      <c r="M301" s="4">
        <v>-10</v>
      </c>
      <c r="N301" s="4">
        <f t="shared" si="16"/>
        <v>20</v>
      </c>
      <c r="O301" s="8">
        <f t="shared" si="17"/>
        <v>-144.5</v>
      </c>
      <c r="P301" s="8">
        <f t="shared" si="18"/>
        <v>289</v>
      </c>
      <c r="Q301" s="4">
        <f t="shared" si="19"/>
        <v>30</v>
      </c>
    </row>
    <row r="302" spans="1:17" x14ac:dyDescent="0.25">
      <c r="A302" s="9" t="s">
        <v>12</v>
      </c>
      <c r="B302" s="9" t="s">
        <v>348</v>
      </c>
      <c r="C302" s="9" t="s">
        <v>350</v>
      </c>
      <c r="D302" s="10">
        <v>1177760491</v>
      </c>
      <c r="E302" s="11">
        <v>45224</v>
      </c>
      <c r="F302" s="11">
        <v>45224</v>
      </c>
      <c r="G302" s="9">
        <v>10731327272</v>
      </c>
      <c r="H302" s="4" t="s">
        <v>424</v>
      </c>
      <c r="I302" s="8">
        <v>155.53</v>
      </c>
      <c r="J302" s="12">
        <v>45254</v>
      </c>
      <c r="K302" s="8">
        <v>141.46</v>
      </c>
      <c r="L302" s="12">
        <v>45244</v>
      </c>
      <c r="M302" s="4">
        <v>-10</v>
      </c>
      <c r="N302" s="4">
        <f t="shared" si="16"/>
        <v>20</v>
      </c>
      <c r="O302" s="8">
        <f t="shared" si="17"/>
        <v>-1414.6000000000001</v>
      </c>
      <c r="P302" s="8">
        <f t="shared" si="18"/>
        <v>2829.2000000000003</v>
      </c>
      <c r="Q302" s="4">
        <f t="shared" si="19"/>
        <v>30</v>
      </c>
    </row>
    <row r="303" spans="1:17" x14ac:dyDescent="0.25">
      <c r="A303" s="9" t="s">
        <v>12</v>
      </c>
      <c r="B303" s="9" t="s">
        <v>348</v>
      </c>
      <c r="C303" s="9" t="s">
        <v>350</v>
      </c>
      <c r="D303" s="10">
        <v>1177760491</v>
      </c>
      <c r="E303" s="11">
        <v>45224</v>
      </c>
      <c r="F303" s="11">
        <v>45224</v>
      </c>
      <c r="G303" s="9">
        <v>10731327299</v>
      </c>
      <c r="H303" s="4" t="s">
        <v>425</v>
      </c>
      <c r="I303" s="8">
        <v>72.86</v>
      </c>
      <c r="J303" s="12">
        <v>45254</v>
      </c>
      <c r="K303" s="8">
        <v>66.239999999999995</v>
      </c>
      <c r="L303" s="12">
        <v>45244</v>
      </c>
      <c r="M303" s="4">
        <v>-10</v>
      </c>
      <c r="N303" s="4">
        <f t="shared" si="16"/>
        <v>20</v>
      </c>
      <c r="O303" s="8">
        <f t="shared" si="17"/>
        <v>-662.4</v>
      </c>
      <c r="P303" s="8">
        <f t="shared" si="18"/>
        <v>1324.8</v>
      </c>
      <c r="Q303" s="4">
        <f t="shared" si="19"/>
        <v>30</v>
      </c>
    </row>
    <row r="304" spans="1:17" x14ac:dyDescent="0.25">
      <c r="A304" s="9" t="s">
        <v>12</v>
      </c>
      <c r="B304" s="9" t="s">
        <v>348</v>
      </c>
      <c r="C304" s="9" t="s">
        <v>403</v>
      </c>
      <c r="D304" s="10">
        <v>2616630022</v>
      </c>
      <c r="E304" s="11">
        <v>45225</v>
      </c>
      <c r="F304" s="11">
        <v>45225</v>
      </c>
      <c r="G304" s="9">
        <v>10738606272</v>
      </c>
      <c r="H304" s="4">
        <v>1552306785</v>
      </c>
      <c r="I304" s="8">
        <v>179.3</v>
      </c>
      <c r="J304" s="12">
        <v>45255</v>
      </c>
      <c r="K304" s="8">
        <v>146.97</v>
      </c>
      <c r="L304" s="12">
        <v>45243</v>
      </c>
      <c r="M304" s="4">
        <v>-12</v>
      </c>
      <c r="N304" s="4">
        <f t="shared" si="16"/>
        <v>18</v>
      </c>
      <c r="O304" s="8">
        <f t="shared" si="17"/>
        <v>-1763.6399999999999</v>
      </c>
      <c r="P304" s="8">
        <f t="shared" si="18"/>
        <v>2645.46</v>
      </c>
      <c r="Q304" s="4">
        <f t="shared" si="19"/>
        <v>30</v>
      </c>
    </row>
    <row r="305" spans="1:17" x14ac:dyDescent="0.25">
      <c r="A305" s="9" t="s">
        <v>12</v>
      </c>
      <c r="B305" s="9" t="s">
        <v>348</v>
      </c>
      <c r="C305" s="9" t="s">
        <v>403</v>
      </c>
      <c r="D305" s="10">
        <v>2616630022</v>
      </c>
      <c r="E305" s="11">
        <v>45225</v>
      </c>
      <c r="F305" s="11">
        <v>45225</v>
      </c>
      <c r="G305" s="9">
        <v>10738606381</v>
      </c>
      <c r="H305" s="4">
        <v>1552306784</v>
      </c>
      <c r="I305" s="8">
        <v>3342.76</v>
      </c>
      <c r="J305" s="12">
        <v>45255</v>
      </c>
      <c r="K305" s="8">
        <v>2736.99</v>
      </c>
      <c r="L305" s="12">
        <v>45243</v>
      </c>
      <c r="M305" s="4">
        <v>-12</v>
      </c>
      <c r="N305" s="4">
        <f t="shared" si="16"/>
        <v>18</v>
      </c>
      <c r="O305" s="8">
        <f t="shared" si="17"/>
        <v>-32843.879999999997</v>
      </c>
      <c r="P305" s="8">
        <f t="shared" si="18"/>
        <v>49265.819999999992</v>
      </c>
      <c r="Q305" s="4">
        <f t="shared" si="19"/>
        <v>30</v>
      </c>
    </row>
    <row r="306" spans="1:17" x14ac:dyDescent="0.25">
      <c r="A306" s="9" t="s">
        <v>12</v>
      </c>
      <c r="B306" s="9" t="s">
        <v>348</v>
      </c>
      <c r="C306" s="9" t="s">
        <v>403</v>
      </c>
      <c r="D306" s="10">
        <v>2616630022</v>
      </c>
      <c r="E306" s="11">
        <v>45225</v>
      </c>
      <c r="F306" s="11">
        <v>45225</v>
      </c>
      <c r="G306" s="9">
        <v>10738606497</v>
      </c>
      <c r="H306" s="4">
        <v>1552306783</v>
      </c>
      <c r="I306" s="8">
        <v>3241.88</v>
      </c>
      <c r="J306" s="12">
        <v>45255</v>
      </c>
      <c r="K306" s="8">
        <v>2657.28</v>
      </c>
      <c r="L306" s="12">
        <v>45243</v>
      </c>
      <c r="M306" s="4">
        <v>-12</v>
      </c>
      <c r="N306" s="4">
        <f t="shared" si="16"/>
        <v>18</v>
      </c>
      <c r="O306" s="8">
        <f t="shared" si="17"/>
        <v>-31887.360000000001</v>
      </c>
      <c r="P306" s="8">
        <f t="shared" si="18"/>
        <v>47831.040000000001</v>
      </c>
      <c r="Q306" s="4">
        <f t="shared" si="19"/>
        <v>30</v>
      </c>
    </row>
    <row r="307" spans="1:17" x14ac:dyDescent="0.25">
      <c r="A307" s="9" t="s">
        <v>12</v>
      </c>
      <c r="B307" s="9" t="s">
        <v>348</v>
      </c>
      <c r="C307" s="9" t="s">
        <v>399</v>
      </c>
      <c r="D307" s="10">
        <v>1219980529</v>
      </c>
      <c r="E307" s="11">
        <v>45226</v>
      </c>
      <c r="F307" s="11">
        <v>45226</v>
      </c>
      <c r="G307" s="9">
        <v>10747148116</v>
      </c>
      <c r="H307" s="4" t="s">
        <v>426</v>
      </c>
      <c r="I307" s="8">
        <v>817.23</v>
      </c>
      <c r="J307" s="12">
        <v>45256</v>
      </c>
      <c r="K307" s="8">
        <v>778.31</v>
      </c>
      <c r="L307" s="12">
        <v>45233</v>
      </c>
      <c r="M307" s="4">
        <v>-23</v>
      </c>
      <c r="N307" s="4">
        <f t="shared" si="16"/>
        <v>7</v>
      </c>
      <c r="O307" s="8">
        <f t="shared" si="17"/>
        <v>-17901.129999999997</v>
      </c>
      <c r="P307" s="8">
        <f t="shared" si="18"/>
        <v>5448.17</v>
      </c>
      <c r="Q307" s="4">
        <f t="shared" si="19"/>
        <v>30</v>
      </c>
    </row>
    <row r="308" spans="1:17" x14ac:dyDescent="0.25">
      <c r="A308" s="9" t="s">
        <v>12</v>
      </c>
      <c r="B308" s="9" t="s">
        <v>348</v>
      </c>
      <c r="C308" s="9" t="s">
        <v>359</v>
      </c>
      <c r="D308" s="10">
        <v>12883420155</v>
      </c>
      <c r="E308" s="11">
        <v>45231</v>
      </c>
      <c r="F308" s="11">
        <v>45231</v>
      </c>
      <c r="G308" s="9">
        <v>10767897661</v>
      </c>
      <c r="H308" s="4">
        <v>823000319715</v>
      </c>
      <c r="I308" s="8">
        <v>1277.1199999999999</v>
      </c>
      <c r="J308" s="12">
        <v>45261</v>
      </c>
      <c r="K308" s="8">
        <v>1046.82</v>
      </c>
      <c r="L308" s="12">
        <v>45243</v>
      </c>
      <c r="M308" s="4">
        <v>-18</v>
      </c>
      <c r="N308" s="4">
        <f t="shared" si="16"/>
        <v>12</v>
      </c>
      <c r="O308" s="8">
        <f t="shared" si="17"/>
        <v>-18842.759999999998</v>
      </c>
      <c r="P308" s="8">
        <f t="shared" si="18"/>
        <v>12561.84</v>
      </c>
      <c r="Q308" s="4">
        <f t="shared" si="19"/>
        <v>30</v>
      </c>
    </row>
    <row r="309" spans="1:17" x14ac:dyDescent="0.25">
      <c r="A309" s="9" t="s">
        <v>12</v>
      </c>
      <c r="B309" s="9" t="s">
        <v>348</v>
      </c>
      <c r="C309" s="9" t="s">
        <v>364</v>
      </c>
      <c r="D309" s="10">
        <v>9606630961</v>
      </c>
      <c r="E309" s="11">
        <v>45232</v>
      </c>
      <c r="F309" s="11">
        <v>45232</v>
      </c>
      <c r="G309" s="9">
        <v>10779418193</v>
      </c>
      <c r="H309" s="4" t="s">
        <v>427</v>
      </c>
      <c r="I309" s="8">
        <v>16473.259999999998</v>
      </c>
      <c r="J309" s="12">
        <v>45262</v>
      </c>
      <c r="K309" s="8">
        <v>13502.67</v>
      </c>
      <c r="L309" s="12">
        <v>45243</v>
      </c>
      <c r="M309" s="4">
        <v>-19</v>
      </c>
      <c r="N309" s="4">
        <f t="shared" si="16"/>
        <v>11</v>
      </c>
      <c r="O309" s="8">
        <f t="shared" si="17"/>
        <v>-256550.73</v>
      </c>
      <c r="P309" s="8">
        <f t="shared" si="18"/>
        <v>148529.37</v>
      </c>
      <c r="Q309" s="4">
        <f t="shared" si="19"/>
        <v>30</v>
      </c>
    </row>
    <row r="310" spans="1:17" x14ac:dyDescent="0.25">
      <c r="A310" s="9" t="s">
        <v>12</v>
      </c>
      <c r="B310" s="9" t="s">
        <v>348</v>
      </c>
      <c r="C310" s="9" t="s">
        <v>372</v>
      </c>
      <c r="D310" s="10">
        <v>51570893</v>
      </c>
      <c r="E310" s="11">
        <v>45234</v>
      </c>
      <c r="F310" s="11">
        <v>45234</v>
      </c>
      <c r="G310" s="9">
        <v>10795371612</v>
      </c>
      <c r="H310" s="4">
        <v>9501810222</v>
      </c>
      <c r="I310" s="8">
        <v>7732.2</v>
      </c>
      <c r="J310" s="12">
        <v>45264</v>
      </c>
      <c r="K310" s="8">
        <v>6337.87</v>
      </c>
      <c r="L310" s="12">
        <v>45240</v>
      </c>
      <c r="M310" s="4">
        <v>-24</v>
      </c>
      <c r="N310" s="4">
        <f t="shared" si="16"/>
        <v>6</v>
      </c>
      <c r="O310" s="8">
        <f t="shared" si="17"/>
        <v>-152108.88</v>
      </c>
      <c r="P310" s="8">
        <f t="shared" si="18"/>
        <v>38027.22</v>
      </c>
      <c r="Q310" s="4">
        <f t="shared" si="19"/>
        <v>30</v>
      </c>
    </row>
    <row r="311" spans="1:17" x14ac:dyDescent="0.25">
      <c r="A311" s="9" t="s">
        <v>12</v>
      </c>
      <c r="B311" s="9" t="s">
        <v>348</v>
      </c>
      <c r="C311" s="9" t="s">
        <v>428</v>
      </c>
      <c r="D311" s="10">
        <v>3980970481</v>
      </c>
      <c r="E311" s="11">
        <v>45236</v>
      </c>
      <c r="F311" s="11">
        <v>45236</v>
      </c>
      <c r="G311" s="9">
        <v>10801185293</v>
      </c>
      <c r="H311" s="4" t="s">
        <v>429</v>
      </c>
      <c r="I311" s="8">
        <v>5.7</v>
      </c>
      <c r="J311" s="12">
        <v>45282</v>
      </c>
      <c r="K311" s="8">
        <v>4.67</v>
      </c>
      <c r="L311" s="12">
        <v>45239</v>
      </c>
      <c r="M311" s="4">
        <v>-43</v>
      </c>
      <c r="N311" s="4">
        <f t="shared" si="16"/>
        <v>3</v>
      </c>
      <c r="O311" s="8">
        <f t="shared" si="17"/>
        <v>-200.81</v>
      </c>
      <c r="P311" s="8">
        <f t="shared" si="18"/>
        <v>14.01</v>
      </c>
      <c r="Q311" s="4">
        <f t="shared" si="19"/>
        <v>46</v>
      </c>
    </row>
    <row r="312" spans="1:17" x14ac:dyDescent="0.25">
      <c r="A312" s="9" t="s">
        <v>12</v>
      </c>
      <c r="B312" s="9" t="s">
        <v>348</v>
      </c>
      <c r="C312" s="9" t="s">
        <v>430</v>
      </c>
      <c r="D312" s="10">
        <v>4628790968</v>
      </c>
      <c r="E312" s="11">
        <v>45237</v>
      </c>
      <c r="F312" s="11">
        <v>45237</v>
      </c>
      <c r="G312" s="9">
        <v>10812073122</v>
      </c>
      <c r="H312" s="4">
        <v>8000530296</v>
      </c>
      <c r="I312" s="8">
        <v>54</v>
      </c>
      <c r="J312" s="12">
        <v>45267</v>
      </c>
      <c r="K312" s="8">
        <v>54</v>
      </c>
      <c r="L312" s="12">
        <v>45247</v>
      </c>
      <c r="M312" s="4">
        <v>-20</v>
      </c>
      <c r="N312" s="4">
        <f t="shared" si="16"/>
        <v>10</v>
      </c>
      <c r="O312" s="8">
        <f t="shared" si="17"/>
        <v>-1080</v>
      </c>
      <c r="P312" s="8">
        <f t="shared" si="18"/>
        <v>540</v>
      </c>
      <c r="Q312" s="4">
        <f t="shared" si="19"/>
        <v>30</v>
      </c>
    </row>
    <row r="313" spans="1:17" x14ac:dyDescent="0.25">
      <c r="A313" s="9" t="s">
        <v>12</v>
      </c>
      <c r="B313" s="9" t="s">
        <v>348</v>
      </c>
      <c r="C313" s="9" t="s">
        <v>431</v>
      </c>
      <c r="D313" s="10">
        <v>12878470157</v>
      </c>
      <c r="E313" s="11">
        <v>45238</v>
      </c>
      <c r="F313" s="11">
        <v>45238</v>
      </c>
      <c r="G313" s="9">
        <v>10819645064</v>
      </c>
      <c r="H313" s="4" t="s">
        <v>432</v>
      </c>
      <c r="I313" s="8">
        <v>10480.01</v>
      </c>
      <c r="J313" s="12">
        <v>45268</v>
      </c>
      <c r="K313" s="8">
        <v>8590.17</v>
      </c>
      <c r="L313" s="12">
        <v>45244</v>
      </c>
      <c r="M313" s="4">
        <v>-24</v>
      </c>
      <c r="N313" s="4">
        <f t="shared" si="16"/>
        <v>6</v>
      </c>
      <c r="O313" s="8">
        <f t="shared" si="17"/>
        <v>-206164.08000000002</v>
      </c>
      <c r="P313" s="8">
        <f t="shared" si="18"/>
        <v>51541.020000000004</v>
      </c>
      <c r="Q313" s="4">
        <f t="shared" si="19"/>
        <v>30</v>
      </c>
    </row>
    <row r="314" spans="1:17" x14ac:dyDescent="0.25">
      <c r="A314" s="9" t="s">
        <v>12</v>
      </c>
      <c r="B314" s="9" t="s">
        <v>348</v>
      </c>
      <c r="C314" s="9" t="s">
        <v>431</v>
      </c>
      <c r="D314" s="10">
        <v>12878470157</v>
      </c>
      <c r="E314" s="11">
        <v>45238</v>
      </c>
      <c r="F314" s="11">
        <v>45238</v>
      </c>
      <c r="G314" s="9">
        <v>10819647512</v>
      </c>
      <c r="H314" s="4" t="s">
        <v>433</v>
      </c>
      <c r="I314" s="8">
        <v>3654.49</v>
      </c>
      <c r="J314" s="12">
        <v>45268</v>
      </c>
      <c r="K314" s="8">
        <v>2995.48</v>
      </c>
      <c r="L314" s="12">
        <v>45244</v>
      </c>
      <c r="M314" s="4">
        <v>-24</v>
      </c>
      <c r="N314" s="4">
        <f t="shared" si="16"/>
        <v>6</v>
      </c>
      <c r="O314" s="8">
        <f t="shared" si="17"/>
        <v>-71891.520000000004</v>
      </c>
      <c r="P314" s="8">
        <f t="shared" si="18"/>
        <v>17972.88</v>
      </c>
      <c r="Q314" s="4">
        <f t="shared" si="19"/>
        <v>30</v>
      </c>
    </row>
    <row r="315" spans="1:17" x14ac:dyDescent="0.25">
      <c r="A315" s="9" t="s">
        <v>12</v>
      </c>
      <c r="B315" s="9" t="s">
        <v>348</v>
      </c>
      <c r="C315" s="9" t="s">
        <v>431</v>
      </c>
      <c r="D315" s="10">
        <v>12878470157</v>
      </c>
      <c r="E315" s="11">
        <v>45238</v>
      </c>
      <c r="F315" s="11">
        <v>45238</v>
      </c>
      <c r="G315" s="9">
        <v>10819651229</v>
      </c>
      <c r="H315" s="4" t="s">
        <v>434</v>
      </c>
      <c r="I315" s="8">
        <v>83.03</v>
      </c>
      <c r="J315" s="12">
        <v>45268</v>
      </c>
      <c r="K315" s="8">
        <v>68.06</v>
      </c>
      <c r="L315" s="12">
        <v>45244</v>
      </c>
      <c r="M315" s="4">
        <v>-24</v>
      </c>
      <c r="N315" s="4">
        <f t="shared" si="16"/>
        <v>6</v>
      </c>
      <c r="O315" s="8">
        <f t="shared" si="17"/>
        <v>-1633.44</v>
      </c>
      <c r="P315" s="8">
        <f t="shared" si="18"/>
        <v>408.36</v>
      </c>
      <c r="Q315" s="4">
        <f t="shared" si="19"/>
        <v>30</v>
      </c>
    </row>
    <row r="316" spans="1:17" x14ac:dyDescent="0.25">
      <c r="A316" s="9" t="s">
        <v>12</v>
      </c>
      <c r="B316" s="9" t="s">
        <v>348</v>
      </c>
      <c r="C316" s="9" t="s">
        <v>431</v>
      </c>
      <c r="D316" s="10">
        <v>12878470157</v>
      </c>
      <c r="E316" s="11">
        <v>45238</v>
      </c>
      <c r="F316" s="11">
        <v>45238</v>
      </c>
      <c r="G316" s="9">
        <v>10819653808</v>
      </c>
      <c r="H316" s="4" t="s">
        <v>435</v>
      </c>
      <c r="I316" s="8">
        <v>101.08</v>
      </c>
      <c r="J316" s="12">
        <v>45268</v>
      </c>
      <c r="K316" s="8">
        <v>82.85</v>
      </c>
      <c r="L316" s="12">
        <v>45244</v>
      </c>
      <c r="M316" s="4">
        <v>-24</v>
      </c>
      <c r="N316" s="4">
        <f t="shared" si="16"/>
        <v>6</v>
      </c>
      <c r="O316" s="8">
        <f t="shared" si="17"/>
        <v>-1988.3999999999999</v>
      </c>
      <c r="P316" s="8">
        <f t="shared" si="18"/>
        <v>497.09999999999997</v>
      </c>
      <c r="Q316" s="4">
        <f t="shared" si="19"/>
        <v>30</v>
      </c>
    </row>
    <row r="317" spans="1:17" x14ac:dyDescent="0.25">
      <c r="A317" s="9" t="s">
        <v>12</v>
      </c>
      <c r="B317" s="9" t="s">
        <v>348</v>
      </c>
      <c r="C317" s="9" t="s">
        <v>431</v>
      </c>
      <c r="D317" s="10">
        <v>12878470157</v>
      </c>
      <c r="E317" s="11">
        <v>45238</v>
      </c>
      <c r="F317" s="11">
        <v>45238</v>
      </c>
      <c r="G317" s="9">
        <v>10819675292</v>
      </c>
      <c r="H317" s="4" t="s">
        <v>436</v>
      </c>
      <c r="I317" s="8">
        <v>101.02</v>
      </c>
      <c r="J317" s="12">
        <v>45268</v>
      </c>
      <c r="K317" s="8">
        <v>82.8</v>
      </c>
      <c r="L317" s="12">
        <v>45244</v>
      </c>
      <c r="M317" s="4">
        <v>-24</v>
      </c>
      <c r="N317" s="4">
        <f t="shared" si="16"/>
        <v>6</v>
      </c>
      <c r="O317" s="8">
        <f t="shared" si="17"/>
        <v>-1987.1999999999998</v>
      </c>
      <c r="P317" s="8">
        <f t="shared" si="18"/>
        <v>496.79999999999995</v>
      </c>
      <c r="Q317" s="4">
        <f t="shared" si="19"/>
        <v>30</v>
      </c>
    </row>
    <row r="318" spans="1:17" x14ac:dyDescent="0.25">
      <c r="A318" s="9" t="s">
        <v>12</v>
      </c>
      <c r="B318" s="9" t="s">
        <v>348</v>
      </c>
      <c r="C318" s="9" t="s">
        <v>431</v>
      </c>
      <c r="D318" s="10">
        <v>12878470157</v>
      </c>
      <c r="E318" s="11">
        <v>45238</v>
      </c>
      <c r="F318" s="11">
        <v>45238</v>
      </c>
      <c r="G318" s="9">
        <v>10819676041</v>
      </c>
      <c r="H318" s="4" t="s">
        <v>437</v>
      </c>
      <c r="I318" s="8">
        <v>20.79</v>
      </c>
      <c r="J318" s="12">
        <v>45268</v>
      </c>
      <c r="K318" s="8">
        <v>17.04</v>
      </c>
      <c r="L318" s="12">
        <v>45244</v>
      </c>
      <c r="M318" s="4">
        <v>-24</v>
      </c>
      <c r="N318" s="4">
        <f t="shared" si="16"/>
        <v>6</v>
      </c>
      <c r="O318" s="8">
        <f t="shared" si="17"/>
        <v>-408.96</v>
      </c>
      <c r="P318" s="8">
        <f t="shared" si="18"/>
        <v>102.24</v>
      </c>
      <c r="Q318" s="4">
        <f t="shared" si="19"/>
        <v>30</v>
      </c>
    </row>
    <row r="319" spans="1:17" x14ac:dyDescent="0.25">
      <c r="A319" s="9" t="s">
        <v>12</v>
      </c>
      <c r="B319" s="9" t="s">
        <v>98</v>
      </c>
      <c r="C319" s="9" t="s">
        <v>56</v>
      </c>
      <c r="D319" s="10">
        <v>1168310496</v>
      </c>
      <c r="E319" s="11">
        <v>45238</v>
      </c>
      <c r="F319" s="11">
        <v>45238</v>
      </c>
      <c r="G319" s="9">
        <v>10823197954</v>
      </c>
      <c r="H319" s="4" t="s">
        <v>438</v>
      </c>
      <c r="I319" s="8">
        <v>188.1</v>
      </c>
      <c r="J319" s="12">
        <v>45268</v>
      </c>
      <c r="K319" s="8">
        <v>171</v>
      </c>
      <c r="L319" s="12">
        <v>45243</v>
      </c>
      <c r="M319" s="4">
        <v>-25</v>
      </c>
      <c r="N319" s="4">
        <f t="shared" si="16"/>
        <v>5</v>
      </c>
      <c r="O319" s="8">
        <f t="shared" si="17"/>
        <v>-4275</v>
      </c>
      <c r="P319" s="8">
        <f t="shared" si="18"/>
        <v>855</v>
      </c>
      <c r="Q319" s="4">
        <f t="shared" si="19"/>
        <v>30</v>
      </c>
    </row>
    <row r="320" spans="1:17" x14ac:dyDescent="0.25">
      <c r="A320" s="9" t="s">
        <v>12</v>
      </c>
      <c r="B320" s="9" t="s">
        <v>348</v>
      </c>
      <c r="C320" s="9" t="s">
        <v>350</v>
      </c>
      <c r="D320" s="10">
        <v>1177760491</v>
      </c>
      <c r="E320" s="11">
        <v>45240</v>
      </c>
      <c r="F320" s="11">
        <v>45240</v>
      </c>
      <c r="G320" s="9">
        <v>10841969482</v>
      </c>
      <c r="H320" s="4" t="s">
        <v>439</v>
      </c>
      <c r="I320" s="8">
        <v>77121.17</v>
      </c>
      <c r="J320" s="12">
        <v>45289</v>
      </c>
      <c r="K320" s="8">
        <v>69157.320000000007</v>
      </c>
      <c r="L320" s="12">
        <v>45265</v>
      </c>
      <c r="M320" s="4">
        <v>-24</v>
      </c>
      <c r="N320" s="4">
        <f t="shared" si="16"/>
        <v>25</v>
      </c>
      <c r="O320" s="8">
        <f t="shared" si="17"/>
        <v>-1659775.6800000002</v>
      </c>
      <c r="P320" s="8">
        <f t="shared" si="18"/>
        <v>1728933.0000000002</v>
      </c>
      <c r="Q320" s="4">
        <f t="shared" si="19"/>
        <v>49</v>
      </c>
    </row>
    <row r="321" spans="1:18" x14ac:dyDescent="0.25">
      <c r="A321" s="9" t="s">
        <v>12</v>
      </c>
      <c r="B321" s="9" t="s">
        <v>348</v>
      </c>
      <c r="C321" s="9" t="s">
        <v>406</v>
      </c>
      <c r="D321" s="10">
        <v>8122660585</v>
      </c>
      <c r="E321" s="11">
        <v>45243</v>
      </c>
      <c r="F321" s="11">
        <v>45243</v>
      </c>
      <c r="G321" s="9">
        <v>10861363397</v>
      </c>
      <c r="H321" s="4" t="s">
        <v>440</v>
      </c>
      <c r="I321" s="8">
        <v>4374.92</v>
      </c>
      <c r="J321" s="12">
        <v>45273</v>
      </c>
      <c r="K321" s="8">
        <v>4206.6499999999996</v>
      </c>
      <c r="L321" s="12">
        <v>45247</v>
      </c>
      <c r="M321" s="4">
        <v>-26</v>
      </c>
      <c r="N321" s="4">
        <f t="shared" si="16"/>
        <v>4</v>
      </c>
      <c r="O321" s="8">
        <f t="shared" si="17"/>
        <v>-109372.9</v>
      </c>
      <c r="P321" s="8">
        <f t="shared" si="18"/>
        <v>16826.599999999999</v>
      </c>
      <c r="Q321" s="4">
        <f t="shared" si="19"/>
        <v>30</v>
      </c>
    </row>
    <row r="322" spans="1:18" x14ac:dyDescent="0.25">
      <c r="A322" s="9" t="s">
        <v>12</v>
      </c>
      <c r="B322" s="9" t="s">
        <v>348</v>
      </c>
      <c r="C322" s="9" t="s">
        <v>403</v>
      </c>
      <c r="D322" s="10">
        <v>2616630022</v>
      </c>
      <c r="E322" s="11">
        <v>45244</v>
      </c>
      <c r="F322" s="11">
        <v>45244</v>
      </c>
      <c r="G322" s="9">
        <v>10871633785</v>
      </c>
      <c r="H322" s="4">
        <v>2230126535</v>
      </c>
      <c r="I322" s="8">
        <v>27867.91</v>
      </c>
      <c r="J322" s="12">
        <v>45274</v>
      </c>
      <c r="K322" s="8">
        <v>22842.55</v>
      </c>
      <c r="L322" s="12">
        <v>45247</v>
      </c>
      <c r="M322" s="4">
        <v>-27</v>
      </c>
      <c r="N322" s="4">
        <f t="shared" si="16"/>
        <v>3</v>
      </c>
      <c r="O322" s="8">
        <f t="shared" si="17"/>
        <v>-616748.85</v>
      </c>
      <c r="P322" s="8">
        <f t="shared" si="18"/>
        <v>68527.649999999994</v>
      </c>
      <c r="Q322" s="4">
        <f t="shared" si="19"/>
        <v>30</v>
      </c>
    </row>
    <row r="323" spans="1:18" x14ac:dyDescent="0.25">
      <c r="A323" s="9" t="s">
        <v>12</v>
      </c>
      <c r="B323" s="9" t="s">
        <v>348</v>
      </c>
      <c r="C323" s="9" t="s">
        <v>398</v>
      </c>
      <c r="D323" s="10">
        <v>1294780497</v>
      </c>
      <c r="E323" s="11">
        <v>45245</v>
      </c>
      <c r="F323" s="11">
        <v>45245</v>
      </c>
      <c r="G323" s="9">
        <v>10879792107</v>
      </c>
      <c r="H323" s="4">
        <v>2771</v>
      </c>
      <c r="I323" s="8">
        <v>416.86</v>
      </c>
      <c r="J323" s="12">
        <v>45275</v>
      </c>
      <c r="K323" s="8">
        <v>341.68</v>
      </c>
      <c r="L323" s="12">
        <v>45246</v>
      </c>
      <c r="M323" s="4">
        <v>-29</v>
      </c>
      <c r="N323" s="4">
        <f t="shared" ref="N323:N386" si="20">L323-F323</f>
        <v>1</v>
      </c>
      <c r="O323" s="8">
        <f t="shared" ref="O323:O386" si="21">M323*K323</f>
        <v>-9908.7199999999993</v>
      </c>
      <c r="P323" s="8">
        <f t="shared" ref="P323:P386" si="22">N323*K323</f>
        <v>341.68</v>
      </c>
      <c r="Q323" s="4">
        <f t="shared" ref="Q323:Q386" si="23">J323-F323</f>
        <v>30</v>
      </c>
    </row>
    <row r="324" spans="1:18" x14ac:dyDescent="0.25">
      <c r="A324" s="9" t="s">
        <v>12</v>
      </c>
      <c r="B324" s="9" t="s">
        <v>348</v>
      </c>
      <c r="C324" s="9" t="s">
        <v>398</v>
      </c>
      <c r="D324" s="10">
        <v>1294780497</v>
      </c>
      <c r="E324" s="11">
        <v>45245</v>
      </c>
      <c r="F324" s="11">
        <v>45245</v>
      </c>
      <c r="G324" s="9">
        <v>10879815652</v>
      </c>
      <c r="H324" s="4">
        <v>2772</v>
      </c>
      <c r="I324" s="8">
        <v>413.59</v>
      </c>
      <c r="J324" s="12">
        <v>45275</v>
      </c>
      <c r="K324" s="8">
        <v>339</v>
      </c>
      <c r="L324" s="12">
        <v>45246</v>
      </c>
      <c r="M324" s="4">
        <v>-29</v>
      </c>
      <c r="N324" s="4">
        <f t="shared" si="20"/>
        <v>1</v>
      </c>
      <c r="O324" s="8">
        <f t="shared" si="21"/>
        <v>-9831</v>
      </c>
      <c r="P324" s="8">
        <f t="shared" si="22"/>
        <v>339</v>
      </c>
      <c r="Q324" s="4">
        <f t="shared" si="23"/>
        <v>30</v>
      </c>
    </row>
    <row r="325" spans="1:18" x14ac:dyDescent="0.25">
      <c r="A325" s="9" t="s">
        <v>12</v>
      </c>
      <c r="B325" s="9" t="s">
        <v>348</v>
      </c>
      <c r="C325" s="9" t="s">
        <v>408</v>
      </c>
      <c r="D325" s="10">
        <v>8526440154</v>
      </c>
      <c r="E325" s="11">
        <v>45254</v>
      </c>
      <c r="F325" s="11">
        <v>45254</v>
      </c>
      <c r="G325" s="9">
        <v>10889761470</v>
      </c>
      <c r="H325" s="4">
        <v>5751628147</v>
      </c>
      <c r="I325" s="8">
        <v>570.41</v>
      </c>
      <c r="J325" s="12">
        <v>45276</v>
      </c>
      <c r="K325" s="8">
        <v>467.55</v>
      </c>
      <c r="L325" s="12">
        <v>45265</v>
      </c>
      <c r="M325" s="4">
        <v>-11</v>
      </c>
      <c r="N325" s="4">
        <f t="shared" si="20"/>
        <v>11</v>
      </c>
      <c r="O325" s="8">
        <f t="shared" si="21"/>
        <v>-5143.05</v>
      </c>
      <c r="P325" s="8">
        <f t="shared" si="22"/>
        <v>5143.05</v>
      </c>
      <c r="Q325" s="28">
        <f t="shared" si="23"/>
        <v>22</v>
      </c>
      <c r="R325" t="s">
        <v>530</v>
      </c>
    </row>
    <row r="326" spans="1:18" x14ac:dyDescent="0.25">
      <c r="A326" s="9" t="s">
        <v>12</v>
      </c>
      <c r="B326" s="9" t="s">
        <v>348</v>
      </c>
      <c r="C326" s="9" t="s">
        <v>408</v>
      </c>
      <c r="D326" s="10">
        <v>8526440154</v>
      </c>
      <c r="E326" s="11">
        <v>45254</v>
      </c>
      <c r="F326" s="11">
        <v>45254</v>
      </c>
      <c r="G326" s="9">
        <v>10889803910</v>
      </c>
      <c r="H326" s="4">
        <v>5751629707</v>
      </c>
      <c r="I326" s="8">
        <v>478.74</v>
      </c>
      <c r="J326" s="12">
        <v>45276</v>
      </c>
      <c r="K326" s="8">
        <v>392.41</v>
      </c>
      <c r="L326" s="12">
        <v>45252</v>
      </c>
      <c r="M326" s="4">
        <v>-24</v>
      </c>
      <c r="N326" s="4">
        <f t="shared" si="20"/>
        <v>-2</v>
      </c>
      <c r="O326" s="8">
        <f t="shared" si="21"/>
        <v>-9417.84</v>
      </c>
      <c r="P326" s="8">
        <f t="shared" si="22"/>
        <v>-784.82</v>
      </c>
      <c r="Q326" s="28">
        <f t="shared" si="23"/>
        <v>22</v>
      </c>
      <c r="R326" t="s">
        <v>530</v>
      </c>
    </row>
    <row r="327" spans="1:18" x14ac:dyDescent="0.25">
      <c r="A327" s="9" t="s">
        <v>12</v>
      </c>
      <c r="B327" s="9" t="s">
        <v>348</v>
      </c>
      <c r="C327" s="9" t="s">
        <v>408</v>
      </c>
      <c r="D327" s="10">
        <v>8526440154</v>
      </c>
      <c r="E327" s="11">
        <v>45254</v>
      </c>
      <c r="F327" s="11">
        <v>45254</v>
      </c>
      <c r="G327" s="9">
        <v>10889808041</v>
      </c>
      <c r="H327" s="4">
        <v>5751629219</v>
      </c>
      <c r="I327" s="8">
        <v>39011.68</v>
      </c>
      <c r="J327" s="12">
        <v>45276</v>
      </c>
      <c r="K327" s="8">
        <v>31976.79</v>
      </c>
      <c r="L327" s="12">
        <v>45252</v>
      </c>
      <c r="M327" s="4">
        <v>-24</v>
      </c>
      <c r="N327" s="4">
        <f t="shared" si="20"/>
        <v>-2</v>
      </c>
      <c r="O327" s="8">
        <f t="shared" si="21"/>
        <v>-767442.96</v>
      </c>
      <c r="P327" s="8">
        <f t="shared" si="22"/>
        <v>-63953.58</v>
      </c>
      <c r="Q327" s="28">
        <f t="shared" si="23"/>
        <v>22</v>
      </c>
      <c r="R327" t="s">
        <v>530</v>
      </c>
    </row>
    <row r="328" spans="1:18" x14ac:dyDescent="0.25">
      <c r="A328" s="9" t="s">
        <v>12</v>
      </c>
      <c r="B328" s="9" t="s">
        <v>348</v>
      </c>
      <c r="C328" s="9" t="s">
        <v>356</v>
      </c>
      <c r="D328" s="10">
        <v>97103880585</v>
      </c>
      <c r="E328" s="11">
        <v>45252</v>
      </c>
      <c r="F328" s="11">
        <v>45252</v>
      </c>
      <c r="G328" s="9">
        <v>10925678911</v>
      </c>
      <c r="H328" s="4">
        <v>1023290486</v>
      </c>
      <c r="I328" s="8">
        <v>77</v>
      </c>
      <c r="J328" s="12">
        <v>45282</v>
      </c>
      <c r="K328" s="8">
        <v>77</v>
      </c>
      <c r="L328" s="12">
        <v>45257</v>
      </c>
      <c r="M328" s="4">
        <v>-25</v>
      </c>
      <c r="N328" s="4">
        <f t="shared" si="20"/>
        <v>5</v>
      </c>
      <c r="O328" s="8">
        <f t="shared" si="21"/>
        <v>-1925</v>
      </c>
      <c r="P328" s="8">
        <f t="shared" si="22"/>
        <v>385</v>
      </c>
      <c r="Q328" s="4">
        <f t="shared" si="23"/>
        <v>30</v>
      </c>
    </row>
    <row r="329" spans="1:18" x14ac:dyDescent="0.25">
      <c r="A329" s="9" t="s">
        <v>12</v>
      </c>
      <c r="B329" s="9" t="s">
        <v>348</v>
      </c>
      <c r="C329" s="9" t="s">
        <v>350</v>
      </c>
      <c r="D329" s="10">
        <v>1177760491</v>
      </c>
      <c r="E329" s="11">
        <v>45253</v>
      </c>
      <c r="F329" s="11">
        <v>45253</v>
      </c>
      <c r="G329" s="9">
        <v>10932731334</v>
      </c>
      <c r="H329" s="4" t="s">
        <v>441</v>
      </c>
      <c r="I329" s="8">
        <v>26.05</v>
      </c>
      <c r="J329" s="12">
        <v>45300</v>
      </c>
      <c r="K329" s="8">
        <v>23.68</v>
      </c>
      <c r="L329" s="12">
        <v>45272</v>
      </c>
      <c r="M329" s="4">
        <v>-28</v>
      </c>
      <c r="N329" s="4">
        <f t="shared" si="20"/>
        <v>19</v>
      </c>
      <c r="O329" s="8">
        <f t="shared" si="21"/>
        <v>-663.04</v>
      </c>
      <c r="P329" s="8">
        <f t="shared" si="22"/>
        <v>449.92</v>
      </c>
      <c r="Q329" s="4">
        <f t="shared" si="23"/>
        <v>47</v>
      </c>
    </row>
    <row r="330" spans="1:18" x14ac:dyDescent="0.25">
      <c r="A330" s="9" t="s">
        <v>12</v>
      </c>
      <c r="B330" s="9" t="s">
        <v>348</v>
      </c>
      <c r="C330" s="9" t="s">
        <v>350</v>
      </c>
      <c r="D330" s="10">
        <v>1177760491</v>
      </c>
      <c r="E330" s="11">
        <v>45253</v>
      </c>
      <c r="F330" s="11">
        <v>45253</v>
      </c>
      <c r="G330" s="9">
        <v>10932731436</v>
      </c>
      <c r="H330" s="4" t="s">
        <v>442</v>
      </c>
      <c r="I330" s="8">
        <v>1120.69</v>
      </c>
      <c r="J330" s="12">
        <v>45300</v>
      </c>
      <c r="K330" s="8">
        <v>1018.81</v>
      </c>
      <c r="L330" s="12">
        <v>45272</v>
      </c>
      <c r="M330" s="4">
        <v>-28</v>
      </c>
      <c r="N330" s="4">
        <f t="shared" si="20"/>
        <v>19</v>
      </c>
      <c r="O330" s="8">
        <f t="shared" si="21"/>
        <v>-28526.68</v>
      </c>
      <c r="P330" s="8">
        <f t="shared" si="22"/>
        <v>19357.39</v>
      </c>
      <c r="Q330" s="4">
        <f t="shared" si="23"/>
        <v>47</v>
      </c>
    </row>
    <row r="331" spans="1:18" x14ac:dyDescent="0.25">
      <c r="A331" s="9" t="s">
        <v>12</v>
      </c>
      <c r="B331" s="9" t="s">
        <v>348</v>
      </c>
      <c r="C331" s="9" t="s">
        <v>350</v>
      </c>
      <c r="D331" s="10">
        <v>1177760491</v>
      </c>
      <c r="E331" s="11">
        <v>45253</v>
      </c>
      <c r="F331" s="11">
        <v>45253</v>
      </c>
      <c r="G331" s="9">
        <v>10932731674</v>
      </c>
      <c r="H331" s="4" t="s">
        <v>443</v>
      </c>
      <c r="I331" s="8">
        <v>292.44</v>
      </c>
      <c r="J331" s="12">
        <v>45300</v>
      </c>
      <c r="K331" s="8">
        <v>265.85000000000002</v>
      </c>
      <c r="L331" s="12">
        <v>45272</v>
      </c>
      <c r="M331" s="4">
        <v>-28</v>
      </c>
      <c r="N331" s="4">
        <f t="shared" si="20"/>
        <v>19</v>
      </c>
      <c r="O331" s="8">
        <f t="shared" si="21"/>
        <v>-7443.8000000000011</v>
      </c>
      <c r="P331" s="8">
        <f t="shared" si="22"/>
        <v>5051.1500000000005</v>
      </c>
      <c r="Q331" s="4">
        <f t="shared" si="23"/>
        <v>47</v>
      </c>
    </row>
    <row r="332" spans="1:18" x14ac:dyDescent="0.25">
      <c r="A332" s="9" t="s">
        <v>12</v>
      </c>
      <c r="B332" s="9" t="s">
        <v>348</v>
      </c>
      <c r="C332" s="9" t="s">
        <v>350</v>
      </c>
      <c r="D332" s="10">
        <v>1177760491</v>
      </c>
      <c r="E332" s="11">
        <v>45253</v>
      </c>
      <c r="F332" s="11">
        <v>45253</v>
      </c>
      <c r="G332" s="9">
        <v>10932731820</v>
      </c>
      <c r="H332" s="4" t="s">
        <v>444</v>
      </c>
      <c r="I332" s="8">
        <v>1657.07</v>
      </c>
      <c r="J332" s="12">
        <v>45300</v>
      </c>
      <c r="K332" s="8">
        <v>1506.43</v>
      </c>
      <c r="L332" s="12">
        <v>45272</v>
      </c>
      <c r="M332" s="4">
        <v>-28</v>
      </c>
      <c r="N332" s="4">
        <f t="shared" si="20"/>
        <v>19</v>
      </c>
      <c r="O332" s="8">
        <f t="shared" si="21"/>
        <v>-42180.04</v>
      </c>
      <c r="P332" s="8">
        <f t="shared" si="22"/>
        <v>28622.170000000002</v>
      </c>
      <c r="Q332" s="4">
        <f t="shared" si="23"/>
        <v>47</v>
      </c>
    </row>
    <row r="333" spans="1:18" x14ac:dyDescent="0.25">
      <c r="A333" s="9" t="s">
        <v>12</v>
      </c>
      <c r="B333" s="9" t="s">
        <v>348</v>
      </c>
      <c r="C333" s="9" t="s">
        <v>350</v>
      </c>
      <c r="D333" s="10">
        <v>1177760491</v>
      </c>
      <c r="E333" s="11">
        <v>45253</v>
      </c>
      <c r="F333" s="11">
        <v>45253</v>
      </c>
      <c r="G333" s="9">
        <v>10932731911</v>
      </c>
      <c r="H333" s="4" t="s">
        <v>445</v>
      </c>
      <c r="I333" s="8">
        <v>887.01</v>
      </c>
      <c r="J333" s="12">
        <v>45300</v>
      </c>
      <c r="K333" s="8">
        <v>806.37</v>
      </c>
      <c r="L333" s="12">
        <v>45272</v>
      </c>
      <c r="M333" s="4">
        <v>-28</v>
      </c>
      <c r="N333" s="4">
        <f t="shared" si="20"/>
        <v>19</v>
      </c>
      <c r="O333" s="8">
        <f t="shared" si="21"/>
        <v>-22578.36</v>
      </c>
      <c r="P333" s="8">
        <f t="shared" si="22"/>
        <v>15321.03</v>
      </c>
      <c r="Q333" s="4">
        <f t="shared" si="23"/>
        <v>47</v>
      </c>
    </row>
    <row r="334" spans="1:18" x14ac:dyDescent="0.25">
      <c r="A334" s="9" t="s">
        <v>12</v>
      </c>
      <c r="B334" s="9" t="s">
        <v>348</v>
      </c>
      <c r="C334" s="9" t="s">
        <v>350</v>
      </c>
      <c r="D334" s="10">
        <v>1177760491</v>
      </c>
      <c r="E334" s="11">
        <v>45253</v>
      </c>
      <c r="F334" s="11">
        <v>45253</v>
      </c>
      <c r="G334" s="9">
        <v>10932744877</v>
      </c>
      <c r="H334" s="4" t="s">
        <v>446</v>
      </c>
      <c r="I334" s="8">
        <v>21.69</v>
      </c>
      <c r="J334" s="12">
        <v>45300</v>
      </c>
      <c r="K334" s="8">
        <v>19.72</v>
      </c>
      <c r="L334" s="12">
        <v>45272</v>
      </c>
      <c r="M334" s="4">
        <v>-28</v>
      </c>
      <c r="N334" s="4">
        <f t="shared" si="20"/>
        <v>19</v>
      </c>
      <c r="O334" s="8">
        <f t="shared" si="21"/>
        <v>-552.16</v>
      </c>
      <c r="P334" s="8">
        <f t="shared" si="22"/>
        <v>374.67999999999995</v>
      </c>
      <c r="Q334" s="4">
        <f t="shared" si="23"/>
        <v>47</v>
      </c>
    </row>
    <row r="335" spans="1:18" x14ac:dyDescent="0.25">
      <c r="A335" s="9" t="s">
        <v>12</v>
      </c>
      <c r="B335" s="9" t="s">
        <v>348</v>
      </c>
      <c r="C335" s="9" t="s">
        <v>350</v>
      </c>
      <c r="D335" s="10">
        <v>1177760491</v>
      </c>
      <c r="E335" s="11">
        <v>45253</v>
      </c>
      <c r="F335" s="11">
        <v>45253</v>
      </c>
      <c r="G335" s="9">
        <v>10932750217</v>
      </c>
      <c r="H335" s="4" t="s">
        <v>447</v>
      </c>
      <c r="I335" s="8">
        <v>325.13</v>
      </c>
      <c r="J335" s="12">
        <v>45300</v>
      </c>
      <c r="K335" s="8">
        <v>295.57</v>
      </c>
      <c r="L335" s="12">
        <v>45272</v>
      </c>
      <c r="M335" s="4">
        <v>-28</v>
      </c>
      <c r="N335" s="4">
        <f t="shared" si="20"/>
        <v>19</v>
      </c>
      <c r="O335" s="8">
        <f t="shared" si="21"/>
        <v>-8275.9599999999991</v>
      </c>
      <c r="P335" s="8">
        <f t="shared" si="22"/>
        <v>5615.83</v>
      </c>
      <c r="Q335" s="4">
        <f t="shared" si="23"/>
        <v>47</v>
      </c>
    </row>
    <row r="336" spans="1:18" x14ac:dyDescent="0.25">
      <c r="A336" s="9" t="s">
        <v>12</v>
      </c>
      <c r="B336" s="9" t="s">
        <v>348</v>
      </c>
      <c r="C336" s="9" t="s">
        <v>350</v>
      </c>
      <c r="D336" s="10">
        <v>1177760491</v>
      </c>
      <c r="E336" s="11">
        <v>45253</v>
      </c>
      <c r="F336" s="11">
        <v>45253</v>
      </c>
      <c r="G336" s="9">
        <v>10932764007</v>
      </c>
      <c r="H336" s="4" t="s">
        <v>448</v>
      </c>
      <c r="I336" s="8">
        <v>190</v>
      </c>
      <c r="J336" s="12">
        <v>45300</v>
      </c>
      <c r="K336" s="8">
        <v>172.73</v>
      </c>
      <c r="L336" s="12">
        <v>45272</v>
      </c>
      <c r="M336" s="4">
        <v>-28</v>
      </c>
      <c r="N336" s="4">
        <f t="shared" si="20"/>
        <v>19</v>
      </c>
      <c r="O336" s="8">
        <f t="shared" si="21"/>
        <v>-4836.4399999999996</v>
      </c>
      <c r="P336" s="8">
        <f t="shared" si="22"/>
        <v>3281.87</v>
      </c>
      <c r="Q336" s="4">
        <f t="shared" si="23"/>
        <v>47</v>
      </c>
    </row>
    <row r="337" spans="1:17" x14ac:dyDescent="0.25">
      <c r="A337" s="9" t="s">
        <v>12</v>
      </c>
      <c r="B337" s="9" t="s">
        <v>348</v>
      </c>
      <c r="C337" s="9" t="s">
        <v>350</v>
      </c>
      <c r="D337" s="10">
        <v>1177760491</v>
      </c>
      <c r="E337" s="11">
        <v>45253</v>
      </c>
      <c r="F337" s="11">
        <v>45253</v>
      </c>
      <c r="G337" s="9">
        <v>10932768708</v>
      </c>
      <c r="H337" s="4" t="s">
        <v>449</v>
      </c>
      <c r="I337" s="8">
        <v>1973.53</v>
      </c>
      <c r="J337" s="12">
        <v>45300</v>
      </c>
      <c r="K337" s="8">
        <v>1851.76</v>
      </c>
      <c r="L337" s="12">
        <v>45272</v>
      </c>
      <c r="M337" s="4">
        <v>-28</v>
      </c>
      <c r="N337" s="4">
        <f t="shared" si="20"/>
        <v>19</v>
      </c>
      <c r="O337" s="8">
        <f t="shared" si="21"/>
        <v>-51849.279999999999</v>
      </c>
      <c r="P337" s="8">
        <f t="shared" si="22"/>
        <v>35183.440000000002</v>
      </c>
      <c r="Q337" s="4">
        <f t="shared" si="23"/>
        <v>47</v>
      </c>
    </row>
    <row r="338" spans="1:17" x14ac:dyDescent="0.25">
      <c r="A338" s="9" t="s">
        <v>12</v>
      </c>
      <c r="B338" s="9" t="s">
        <v>348</v>
      </c>
      <c r="C338" s="9" t="s">
        <v>350</v>
      </c>
      <c r="D338" s="10">
        <v>1177760491</v>
      </c>
      <c r="E338" s="11">
        <v>45253</v>
      </c>
      <c r="F338" s="11">
        <v>45253</v>
      </c>
      <c r="G338" s="9">
        <v>10932770661</v>
      </c>
      <c r="H338" s="4" t="s">
        <v>450</v>
      </c>
      <c r="I338" s="8">
        <v>181.78</v>
      </c>
      <c r="J338" s="12">
        <v>45300</v>
      </c>
      <c r="K338" s="8">
        <v>165.25</v>
      </c>
      <c r="L338" s="12">
        <v>45272</v>
      </c>
      <c r="M338" s="4">
        <v>-28</v>
      </c>
      <c r="N338" s="4">
        <f t="shared" si="20"/>
        <v>19</v>
      </c>
      <c r="O338" s="8">
        <f t="shared" si="21"/>
        <v>-4627</v>
      </c>
      <c r="P338" s="8">
        <f t="shared" si="22"/>
        <v>3139.75</v>
      </c>
      <c r="Q338" s="4">
        <f t="shared" si="23"/>
        <v>47</v>
      </c>
    </row>
    <row r="339" spans="1:17" x14ac:dyDescent="0.25">
      <c r="A339" s="9" t="s">
        <v>12</v>
      </c>
      <c r="B339" s="9" t="s">
        <v>348</v>
      </c>
      <c r="C339" s="9" t="s">
        <v>350</v>
      </c>
      <c r="D339" s="10">
        <v>1177760491</v>
      </c>
      <c r="E339" s="11">
        <v>45253</v>
      </c>
      <c r="F339" s="11">
        <v>45253</v>
      </c>
      <c r="G339" s="9">
        <v>10932773631</v>
      </c>
      <c r="H339" s="4" t="s">
        <v>451</v>
      </c>
      <c r="I339" s="8">
        <v>3050.7</v>
      </c>
      <c r="J339" s="12">
        <v>45300</v>
      </c>
      <c r="K339" s="8">
        <v>2773.36</v>
      </c>
      <c r="L339" s="12">
        <v>45272</v>
      </c>
      <c r="M339" s="4">
        <v>-28</v>
      </c>
      <c r="N339" s="4">
        <f t="shared" si="20"/>
        <v>19</v>
      </c>
      <c r="O339" s="8">
        <f t="shared" si="21"/>
        <v>-77654.080000000002</v>
      </c>
      <c r="P339" s="8">
        <f t="shared" si="22"/>
        <v>52693.840000000004</v>
      </c>
      <c r="Q339" s="4">
        <f t="shared" si="23"/>
        <v>47</v>
      </c>
    </row>
    <row r="340" spans="1:17" x14ac:dyDescent="0.25">
      <c r="A340" s="9" t="s">
        <v>12</v>
      </c>
      <c r="B340" s="9" t="s">
        <v>348</v>
      </c>
      <c r="C340" s="9" t="s">
        <v>350</v>
      </c>
      <c r="D340" s="10">
        <v>1177760491</v>
      </c>
      <c r="E340" s="11">
        <v>45253</v>
      </c>
      <c r="F340" s="11">
        <v>45253</v>
      </c>
      <c r="G340" s="9">
        <v>10932788009</v>
      </c>
      <c r="H340" s="4" t="s">
        <v>452</v>
      </c>
      <c r="I340" s="8">
        <v>112.16</v>
      </c>
      <c r="J340" s="12">
        <v>45300</v>
      </c>
      <c r="K340" s="8">
        <v>101.96</v>
      </c>
      <c r="L340" s="12">
        <v>45272</v>
      </c>
      <c r="M340" s="4">
        <v>-28</v>
      </c>
      <c r="N340" s="4">
        <f t="shared" si="20"/>
        <v>19</v>
      </c>
      <c r="O340" s="8">
        <f t="shared" si="21"/>
        <v>-2854.8799999999997</v>
      </c>
      <c r="P340" s="8">
        <f t="shared" si="22"/>
        <v>1937.2399999999998</v>
      </c>
      <c r="Q340" s="4">
        <f t="shared" si="23"/>
        <v>47</v>
      </c>
    </row>
    <row r="341" spans="1:17" x14ac:dyDescent="0.25">
      <c r="A341" s="9" t="s">
        <v>12</v>
      </c>
      <c r="B341" s="9" t="s">
        <v>348</v>
      </c>
      <c r="C341" s="9" t="s">
        <v>350</v>
      </c>
      <c r="D341" s="10">
        <v>1177760491</v>
      </c>
      <c r="E341" s="11">
        <v>45253</v>
      </c>
      <c r="F341" s="11">
        <v>45253</v>
      </c>
      <c r="G341" s="9">
        <v>10932914904</v>
      </c>
      <c r="H341" s="4" t="s">
        <v>453</v>
      </c>
      <c r="I341" s="8">
        <v>3217.43</v>
      </c>
      <c r="J341" s="12">
        <v>45300</v>
      </c>
      <c r="K341" s="8">
        <v>2924.94</v>
      </c>
      <c r="L341" s="12">
        <v>45272</v>
      </c>
      <c r="M341" s="4">
        <v>-28</v>
      </c>
      <c r="N341" s="4">
        <f t="shared" si="20"/>
        <v>19</v>
      </c>
      <c r="O341" s="8">
        <f t="shared" si="21"/>
        <v>-81898.320000000007</v>
      </c>
      <c r="P341" s="8">
        <f t="shared" si="22"/>
        <v>55573.86</v>
      </c>
      <c r="Q341" s="4">
        <f t="shared" si="23"/>
        <v>47</v>
      </c>
    </row>
    <row r="342" spans="1:17" x14ac:dyDescent="0.25">
      <c r="A342" s="9" t="s">
        <v>12</v>
      </c>
      <c r="B342" s="9" t="s">
        <v>348</v>
      </c>
      <c r="C342" s="9" t="s">
        <v>350</v>
      </c>
      <c r="D342" s="10">
        <v>1177760491</v>
      </c>
      <c r="E342" s="11">
        <v>45253</v>
      </c>
      <c r="F342" s="11">
        <v>45253</v>
      </c>
      <c r="G342" s="9">
        <v>10932925570</v>
      </c>
      <c r="H342" s="4" t="s">
        <v>454</v>
      </c>
      <c r="I342" s="8">
        <v>26.07</v>
      </c>
      <c r="J342" s="12">
        <v>45300</v>
      </c>
      <c r="K342" s="8">
        <v>23.7</v>
      </c>
      <c r="L342" s="12">
        <v>45272</v>
      </c>
      <c r="M342" s="4">
        <v>-28</v>
      </c>
      <c r="N342" s="4">
        <f t="shared" si="20"/>
        <v>19</v>
      </c>
      <c r="O342" s="8">
        <f t="shared" si="21"/>
        <v>-663.6</v>
      </c>
      <c r="P342" s="8">
        <f t="shared" si="22"/>
        <v>450.3</v>
      </c>
      <c r="Q342" s="4">
        <f t="shared" si="23"/>
        <v>47</v>
      </c>
    </row>
    <row r="343" spans="1:17" x14ac:dyDescent="0.25">
      <c r="A343" s="9" t="s">
        <v>12</v>
      </c>
      <c r="B343" s="9" t="s">
        <v>348</v>
      </c>
      <c r="C343" s="9" t="s">
        <v>350</v>
      </c>
      <c r="D343" s="10">
        <v>1177760491</v>
      </c>
      <c r="E343" s="11">
        <v>45253</v>
      </c>
      <c r="F343" s="11">
        <v>45253</v>
      </c>
      <c r="G343" s="9">
        <v>10932933746</v>
      </c>
      <c r="H343" s="4" t="s">
        <v>455</v>
      </c>
      <c r="I343" s="8">
        <v>1328.64</v>
      </c>
      <c r="J343" s="12">
        <v>45300</v>
      </c>
      <c r="K343" s="8">
        <v>1207.8499999999999</v>
      </c>
      <c r="L343" s="12">
        <v>45272</v>
      </c>
      <c r="M343" s="4">
        <v>-28</v>
      </c>
      <c r="N343" s="4">
        <f t="shared" si="20"/>
        <v>19</v>
      </c>
      <c r="O343" s="8">
        <f t="shared" si="21"/>
        <v>-33819.799999999996</v>
      </c>
      <c r="P343" s="8">
        <f t="shared" si="22"/>
        <v>22949.149999999998</v>
      </c>
      <c r="Q343" s="4">
        <f t="shared" si="23"/>
        <v>47</v>
      </c>
    </row>
    <row r="344" spans="1:17" x14ac:dyDescent="0.25">
      <c r="A344" s="9" t="s">
        <v>12</v>
      </c>
      <c r="B344" s="9" t="s">
        <v>348</v>
      </c>
      <c r="C344" s="9" t="s">
        <v>350</v>
      </c>
      <c r="D344" s="10">
        <v>1177760491</v>
      </c>
      <c r="E344" s="11">
        <v>45253</v>
      </c>
      <c r="F344" s="11">
        <v>45253</v>
      </c>
      <c r="G344" s="9">
        <v>10932963714</v>
      </c>
      <c r="H344" s="4" t="s">
        <v>456</v>
      </c>
      <c r="I344" s="8">
        <v>435.86</v>
      </c>
      <c r="J344" s="12">
        <v>45300</v>
      </c>
      <c r="K344" s="8">
        <v>396.24</v>
      </c>
      <c r="L344" s="12">
        <v>45272</v>
      </c>
      <c r="M344" s="4">
        <v>-28</v>
      </c>
      <c r="N344" s="4">
        <f t="shared" si="20"/>
        <v>19</v>
      </c>
      <c r="O344" s="8">
        <f t="shared" si="21"/>
        <v>-11094.720000000001</v>
      </c>
      <c r="P344" s="8">
        <f t="shared" si="22"/>
        <v>7528.56</v>
      </c>
      <c r="Q344" s="4">
        <f t="shared" si="23"/>
        <v>47</v>
      </c>
    </row>
    <row r="345" spans="1:17" x14ac:dyDescent="0.25">
      <c r="A345" s="9" t="s">
        <v>12</v>
      </c>
      <c r="B345" s="9" t="s">
        <v>348</v>
      </c>
      <c r="C345" s="9" t="s">
        <v>350</v>
      </c>
      <c r="D345" s="10">
        <v>1177760491</v>
      </c>
      <c r="E345" s="11">
        <v>45253</v>
      </c>
      <c r="F345" s="11">
        <v>45253</v>
      </c>
      <c r="G345" s="9">
        <v>10933249033</v>
      </c>
      <c r="H345" s="4" t="s">
        <v>457</v>
      </c>
      <c r="I345" s="8">
        <v>128.52000000000001</v>
      </c>
      <c r="J345" s="12">
        <v>45300</v>
      </c>
      <c r="K345" s="8">
        <v>116.84</v>
      </c>
      <c r="L345" s="12">
        <v>45272</v>
      </c>
      <c r="M345" s="4">
        <v>-28</v>
      </c>
      <c r="N345" s="4">
        <f t="shared" si="20"/>
        <v>19</v>
      </c>
      <c r="O345" s="8">
        <f t="shared" si="21"/>
        <v>-3271.52</v>
      </c>
      <c r="P345" s="8">
        <f t="shared" si="22"/>
        <v>2219.96</v>
      </c>
      <c r="Q345" s="4">
        <f t="shared" si="23"/>
        <v>47</v>
      </c>
    </row>
    <row r="346" spans="1:17" x14ac:dyDescent="0.25">
      <c r="A346" s="9" t="s">
        <v>12</v>
      </c>
      <c r="B346" s="9" t="s">
        <v>348</v>
      </c>
      <c r="C346" s="9" t="s">
        <v>350</v>
      </c>
      <c r="D346" s="10">
        <v>1177760491</v>
      </c>
      <c r="E346" s="11">
        <v>45253</v>
      </c>
      <c r="F346" s="11">
        <v>45253</v>
      </c>
      <c r="G346" s="9">
        <v>10933282340</v>
      </c>
      <c r="H346" s="4" t="s">
        <v>458</v>
      </c>
      <c r="I346" s="8">
        <v>624.91</v>
      </c>
      <c r="J346" s="12">
        <v>45300</v>
      </c>
      <c r="K346" s="8">
        <v>568.1</v>
      </c>
      <c r="L346" s="12">
        <v>45272</v>
      </c>
      <c r="M346" s="4">
        <v>-28</v>
      </c>
      <c r="N346" s="4">
        <f t="shared" si="20"/>
        <v>19</v>
      </c>
      <c r="O346" s="8">
        <f t="shared" si="21"/>
        <v>-15906.800000000001</v>
      </c>
      <c r="P346" s="8">
        <f t="shared" si="22"/>
        <v>10793.9</v>
      </c>
      <c r="Q346" s="4">
        <f t="shared" si="23"/>
        <v>47</v>
      </c>
    </row>
    <row r="347" spans="1:17" x14ac:dyDescent="0.25">
      <c r="A347" s="9" t="s">
        <v>12</v>
      </c>
      <c r="B347" s="9" t="s">
        <v>348</v>
      </c>
      <c r="C347" s="9" t="s">
        <v>350</v>
      </c>
      <c r="D347" s="10">
        <v>1177760491</v>
      </c>
      <c r="E347" s="11">
        <v>45253</v>
      </c>
      <c r="F347" s="11">
        <v>45253</v>
      </c>
      <c r="G347" s="9">
        <v>10933343745</v>
      </c>
      <c r="H347" s="4" t="s">
        <v>459</v>
      </c>
      <c r="I347" s="8">
        <v>214.24</v>
      </c>
      <c r="J347" s="12">
        <v>45300</v>
      </c>
      <c r="K347" s="8">
        <v>194.76</v>
      </c>
      <c r="L347" s="12">
        <v>45272</v>
      </c>
      <c r="M347" s="4">
        <v>-28</v>
      </c>
      <c r="N347" s="4">
        <f t="shared" si="20"/>
        <v>19</v>
      </c>
      <c r="O347" s="8">
        <f t="shared" si="21"/>
        <v>-5453.28</v>
      </c>
      <c r="P347" s="8">
        <f t="shared" si="22"/>
        <v>3700.4399999999996</v>
      </c>
      <c r="Q347" s="4">
        <f t="shared" si="23"/>
        <v>47</v>
      </c>
    </row>
    <row r="348" spans="1:17" x14ac:dyDescent="0.25">
      <c r="A348" s="9" t="s">
        <v>12</v>
      </c>
      <c r="B348" s="9" t="s">
        <v>348</v>
      </c>
      <c r="C348" s="9" t="s">
        <v>350</v>
      </c>
      <c r="D348" s="10">
        <v>1177760491</v>
      </c>
      <c r="E348" s="11">
        <v>45253</v>
      </c>
      <c r="F348" s="11">
        <v>45253</v>
      </c>
      <c r="G348" s="9">
        <v>10933690923</v>
      </c>
      <c r="H348" s="4" t="s">
        <v>460</v>
      </c>
      <c r="I348" s="8">
        <v>1226.8</v>
      </c>
      <c r="J348" s="12">
        <v>45300</v>
      </c>
      <c r="K348" s="8">
        <v>1115.27</v>
      </c>
      <c r="L348" s="12">
        <v>45272</v>
      </c>
      <c r="M348" s="4">
        <v>-28</v>
      </c>
      <c r="N348" s="4">
        <f t="shared" si="20"/>
        <v>19</v>
      </c>
      <c r="O348" s="8">
        <f t="shared" si="21"/>
        <v>-31227.559999999998</v>
      </c>
      <c r="P348" s="8">
        <f t="shared" si="22"/>
        <v>21190.13</v>
      </c>
      <c r="Q348" s="4">
        <f t="shared" si="23"/>
        <v>47</v>
      </c>
    </row>
    <row r="349" spans="1:17" x14ac:dyDescent="0.25">
      <c r="A349" s="9" t="s">
        <v>12</v>
      </c>
      <c r="B349" s="9" t="s">
        <v>348</v>
      </c>
      <c r="C349" s="9" t="s">
        <v>350</v>
      </c>
      <c r="D349" s="10">
        <v>1177760491</v>
      </c>
      <c r="E349" s="11">
        <v>45253</v>
      </c>
      <c r="F349" s="11">
        <v>45253</v>
      </c>
      <c r="G349" s="9">
        <v>10933718589</v>
      </c>
      <c r="H349" s="4" t="s">
        <v>461</v>
      </c>
      <c r="I349" s="8">
        <v>468.63</v>
      </c>
      <c r="J349" s="12">
        <v>45300</v>
      </c>
      <c r="K349" s="8">
        <v>426.03</v>
      </c>
      <c r="L349" s="12">
        <v>45272</v>
      </c>
      <c r="M349" s="4">
        <v>-28</v>
      </c>
      <c r="N349" s="4">
        <f t="shared" si="20"/>
        <v>19</v>
      </c>
      <c r="O349" s="8">
        <f t="shared" si="21"/>
        <v>-11928.84</v>
      </c>
      <c r="P349" s="8">
        <f t="shared" si="22"/>
        <v>8094.57</v>
      </c>
      <c r="Q349" s="4">
        <f t="shared" si="23"/>
        <v>47</v>
      </c>
    </row>
    <row r="350" spans="1:17" x14ac:dyDescent="0.25">
      <c r="A350" s="9" t="s">
        <v>12</v>
      </c>
      <c r="B350" s="9" t="s">
        <v>348</v>
      </c>
      <c r="C350" s="9" t="s">
        <v>350</v>
      </c>
      <c r="D350" s="10">
        <v>1177760491</v>
      </c>
      <c r="E350" s="11">
        <v>45253</v>
      </c>
      <c r="F350" s="11">
        <v>45253</v>
      </c>
      <c r="G350" s="9">
        <v>10933784315</v>
      </c>
      <c r="H350" s="4" t="s">
        <v>462</v>
      </c>
      <c r="I350" s="8">
        <v>861.05</v>
      </c>
      <c r="J350" s="12">
        <v>45300</v>
      </c>
      <c r="K350" s="8">
        <v>782.77</v>
      </c>
      <c r="L350" s="12">
        <v>45272</v>
      </c>
      <c r="M350" s="4">
        <v>-28</v>
      </c>
      <c r="N350" s="4">
        <f t="shared" si="20"/>
        <v>19</v>
      </c>
      <c r="O350" s="8">
        <f t="shared" si="21"/>
        <v>-21917.559999999998</v>
      </c>
      <c r="P350" s="8">
        <f t="shared" si="22"/>
        <v>14872.63</v>
      </c>
      <c r="Q350" s="4">
        <f t="shared" si="23"/>
        <v>47</v>
      </c>
    </row>
    <row r="351" spans="1:17" x14ac:dyDescent="0.25">
      <c r="A351" s="9" t="s">
        <v>12</v>
      </c>
      <c r="B351" s="9" t="s">
        <v>348</v>
      </c>
      <c r="C351" s="9" t="s">
        <v>368</v>
      </c>
      <c r="D351" s="10">
        <v>9771701001</v>
      </c>
      <c r="E351" s="11">
        <v>45254</v>
      </c>
      <c r="F351" s="11">
        <v>45254</v>
      </c>
      <c r="G351" s="9">
        <v>10938425105</v>
      </c>
      <c r="H351" s="4" t="s">
        <v>463</v>
      </c>
      <c r="I351" s="8">
        <v>10.98</v>
      </c>
      <c r="J351" s="12">
        <v>45314</v>
      </c>
      <c r="K351" s="8">
        <v>9</v>
      </c>
      <c r="L351" s="12">
        <v>45265</v>
      </c>
      <c r="M351" s="4">
        <v>-49</v>
      </c>
      <c r="N351" s="4">
        <f t="shared" si="20"/>
        <v>11</v>
      </c>
      <c r="O351" s="8">
        <f t="shared" si="21"/>
        <v>-441</v>
      </c>
      <c r="P351" s="8">
        <f t="shared" si="22"/>
        <v>99</v>
      </c>
      <c r="Q351" s="4">
        <f t="shared" si="23"/>
        <v>60</v>
      </c>
    </row>
    <row r="352" spans="1:17" x14ac:dyDescent="0.25">
      <c r="A352" s="9" t="s">
        <v>12</v>
      </c>
      <c r="B352" s="9" t="s">
        <v>348</v>
      </c>
      <c r="C352" s="9" t="s">
        <v>366</v>
      </c>
      <c r="D352" s="10">
        <v>7516911000</v>
      </c>
      <c r="E352" s="11">
        <v>45254</v>
      </c>
      <c r="F352" s="11">
        <v>45254</v>
      </c>
      <c r="G352" s="9">
        <v>10938425346</v>
      </c>
      <c r="H352" s="4" t="s">
        <v>464</v>
      </c>
      <c r="I352" s="8">
        <v>11.1</v>
      </c>
      <c r="J352" s="12">
        <v>45314</v>
      </c>
      <c r="K352" s="8">
        <v>9.1</v>
      </c>
      <c r="L352" s="12">
        <v>45265</v>
      </c>
      <c r="M352" s="4">
        <v>-49</v>
      </c>
      <c r="N352" s="4">
        <f t="shared" si="20"/>
        <v>11</v>
      </c>
      <c r="O352" s="8">
        <f t="shared" si="21"/>
        <v>-445.9</v>
      </c>
      <c r="P352" s="8">
        <f t="shared" si="22"/>
        <v>100.1</v>
      </c>
      <c r="Q352" s="4">
        <f t="shared" si="23"/>
        <v>60</v>
      </c>
    </row>
    <row r="353" spans="1:17" x14ac:dyDescent="0.25">
      <c r="A353" s="9" t="s">
        <v>12</v>
      </c>
      <c r="B353" s="9" t="s">
        <v>348</v>
      </c>
      <c r="C353" s="9" t="s">
        <v>356</v>
      </c>
      <c r="D353" s="10">
        <v>97103880585</v>
      </c>
      <c r="E353" s="11">
        <v>45254</v>
      </c>
      <c r="F353" s="11">
        <v>45254</v>
      </c>
      <c r="G353" s="9">
        <v>10939799987</v>
      </c>
      <c r="H353" s="4">
        <v>1023294795</v>
      </c>
      <c r="I353" s="8">
        <v>406.55</v>
      </c>
      <c r="J353" s="12">
        <v>45284</v>
      </c>
      <c r="K353" s="8">
        <v>406.55</v>
      </c>
      <c r="L353" s="12">
        <v>45267</v>
      </c>
      <c r="M353" s="4">
        <v>-17</v>
      </c>
      <c r="N353" s="4">
        <f t="shared" si="20"/>
        <v>13</v>
      </c>
      <c r="O353" s="8">
        <f t="shared" si="21"/>
        <v>-6911.35</v>
      </c>
      <c r="P353" s="8">
        <f t="shared" si="22"/>
        <v>5285.1500000000005</v>
      </c>
      <c r="Q353" s="4">
        <f t="shared" si="23"/>
        <v>30</v>
      </c>
    </row>
    <row r="354" spans="1:17" x14ac:dyDescent="0.25">
      <c r="A354" s="9" t="s">
        <v>12</v>
      </c>
      <c r="B354" s="9" t="s">
        <v>348</v>
      </c>
      <c r="C354" s="9" t="s">
        <v>465</v>
      </c>
      <c r="D354" s="10">
        <v>1788080156</v>
      </c>
      <c r="E354" s="11">
        <v>45257</v>
      </c>
      <c r="F354" s="11">
        <v>45257</v>
      </c>
      <c r="G354" s="9">
        <v>10954321008</v>
      </c>
      <c r="H354" s="4">
        <v>1010867175</v>
      </c>
      <c r="I354" s="8">
        <v>102.48</v>
      </c>
      <c r="J354" s="12">
        <v>45287</v>
      </c>
      <c r="K354" s="8">
        <v>84</v>
      </c>
      <c r="L354" s="12">
        <v>45267</v>
      </c>
      <c r="M354" s="4">
        <v>-20</v>
      </c>
      <c r="N354" s="4">
        <f t="shared" si="20"/>
        <v>10</v>
      </c>
      <c r="O354" s="8">
        <f t="shared" si="21"/>
        <v>-1680</v>
      </c>
      <c r="P354" s="8">
        <f t="shared" si="22"/>
        <v>840</v>
      </c>
      <c r="Q354" s="4">
        <f t="shared" si="23"/>
        <v>30</v>
      </c>
    </row>
    <row r="355" spans="1:17" x14ac:dyDescent="0.25">
      <c r="A355" s="9" t="s">
        <v>12</v>
      </c>
      <c r="B355" s="9" t="s">
        <v>348</v>
      </c>
      <c r="C355" s="9" t="s">
        <v>465</v>
      </c>
      <c r="D355" s="10">
        <v>1788080156</v>
      </c>
      <c r="E355" s="11">
        <v>45257</v>
      </c>
      <c r="F355" s="11">
        <v>45257</v>
      </c>
      <c r="G355" s="9">
        <v>10954357762</v>
      </c>
      <c r="H355" s="4">
        <v>1010867176</v>
      </c>
      <c r="I355" s="8">
        <v>102.48</v>
      </c>
      <c r="J355" s="12">
        <v>45287</v>
      </c>
      <c r="K355" s="8">
        <v>84</v>
      </c>
      <c r="L355" s="12">
        <v>45267</v>
      </c>
      <c r="M355" s="4">
        <v>-20</v>
      </c>
      <c r="N355" s="4">
        <f t="shared" si="20"/>
        <v>10</v>
      </c>
      <c r="O355" s="8">
        <f t="shared" si="21"/>
        <v>-1680</v>
      </c>
      <c r="P355" s="8">
        <f t="shared" si="22"/>
        <v>840</v>
      </c>
      <c r="Q355" s="4">
        <f t="shared" si="23"/>
        <v>30</v>
      </c>
    </row>
    <row r="356" spans="1:17" x14ac:dyDescent="0.25">
      <c r="A356" s="9" t="s">
        <v>12</v>
      </c>
      <c r="B356" s="9" t="s">
        <v>348</v>
      </c>
      <c r="C356" s="9" t="s">
        <v>399</v>
      </c>
      <c r="D356" s="10">
        <v>1219980529</v>
      </c>
      <c r="E356" s="11">
        <v>45258</v>
      </c>
      <c r="F356" s="11">
        <v>45258</v>
      </c>
      <c r="G356" s="9">
        <v>10955298480</v>
      </c>
      <c r="H356" s="4" t="s">
        <v>466</v>
      </c>
      <c r="I356" s="8">
        <v>199.86</v>
      </c>
      <c r="J356" s="12">
        <v>45288</v>
      </c>
      <c r="K356" s="8">
        <v>190.34</v>
      </c>
      <c r="L356" s="12">
        <v>45265</v>
      </c>
      <c r="M356" s="4">
        <v>-23</v>
      </c>
      <c r="N356" s="4">
        <f t="shared" si="20"/>
        <v>7</v>
      </c>
      <c r="O356" s="8">
        <f t="shared" si="21"/>
        <v>-4377.82</v>
      </c>
      <c r="P356" s="8">
        <f t="shared" si="22"/>
        <v>1332.38</v>
      </c>
      <c r="Q356" s="4">
        <f t="shared" si="23"/>
        <v>30</v>
      </c>
    </row>
    <row r="357" spans="1:17" x14ac:dyDescent="0.25">
      <c r="A357" s="9" t="s">
        <v>12</v>
      </c>
      <c r="B357" s="9" t="s">
        <v>348</v>
      </c>
      <c r="C357" s="9" t="s">
        <v>359</v>
      </c>
      <c r="D357" s="10">
        <v>12883420155</v>
      </c>
      <c r="E357" s="11">
        <v>45258</v>
      </c>
      <c r="F357" s="11">
        <v>45258</v>
      </c>
      <c r="G357" s="9">
        <v>10957996657</v>
      </c>
      <c r="H357" s="4">
        <v>823000334187</v>
      </c>
      <c r="I357" s="8">
        <v>1431.09</v>
      </c>
      <c r="J357" s="12">
        <v>45288</v>
      </c>
      <c r="K357" s="8">
        <v>1173.03</v>
      </c>
      <c r="L357" s="12">
        <v>45265</v>
      </c>
      <c r="M357" s="4">
        <v>-23</v>
      </c>
      <c r="N357" s="4">
        <f t="shared" si="20"/>
        <v>7</v>
      </c>
      <c r="O357" s="8">
        <f t="shared" si="21"/>
        <v>-26979.69</v>
      </c>
      <c r="P357" s="8">
        <f t="shared" si="22"/>
        <v>8211.2099999999991</v>
      </c>
      <c r="Q357" s="4">
        <f t="shared" si="23"/>
        <v>30</v>
      </c>
    </row>
    <row r="358" spans="1:17" x14ac:dyDescent="0.25">
      <c r="A358" s="9" t="s">
        <v>12</v>
      </c>
      <c r="B358" s="9" t="s">
        <v>348</v>
      </c>
      <c r="C358" s="9" t="s">
        <v>465</v>
      </c>
      <c r="D358" s="10">
        <v>1788080156</v>
      </c>
      <c r="E358" s="11">
        <v>45260</v>
      </c>
      <c r="F358" s="11">
        <v>45260</v>
      </c>
      <c r="G358" s="9">
        <v>10968333377</v>
      </c>
      <c r="H358" s="4">
        <v>1010870224</v>
      </c>
      <c r="I358" s="8">
        <v>627.91</v>
      </c>
      <c r="J358" s="12">
        <v>45290</v>
      </c>
      <c r="K358" s="8">
        <v>514.67999999999995</v>
      </c>
      <c r="L358" s="12">
        <v>45265</v>
      </c>
      <c r="M358" s="4">
        <v>-25</v>
      </c>
      <c r="N358" s="4">
        <f t="shared" si="20"/>
        <v>5</v>
      </c>
      <c r="O358" s="8">
        <f t="shared" si="21"/>
        <v>-12866.999999999998</v>
      </c>
      <c r="P358" s="8">
        <f t="shared" si="22"/>
        <v>2573.3999999999996</v>
      </c>
      <c r="Q358" s="4">
        <f t="shared" si="23"/>
        <v>30</v>
      </c>
    </row>
    <row r="359" spans="1:17" x14ac:dyDescent="0.25">
      <c r="A359" s="9" t="s">
        <v>12</v>
      </c>
      <c r="B359" s="9" t="s">
        <v>252</v>
      </c>
      <c r="C359" s="9" t="s">
        <v>37</v>
      </c>
      <c r="D359" s="10">
        <v>1334410493</v>
      </c>
      <c r="E359" s="11">
        <v>45261</v>
      </c>
      <c r="F359" s="11">
        <v>45261</v>
      </c>
      <c r="G359" s="9">
        <v>10987444978</v>
      </c>
      <c r="H359" s="4">
        <v>44</v>
      </c>
      <c r="I359" s="8">
        <v>1500</v>
      </c>
      <c r="J359" s="12">
        <v>45321</v>
      </c>
      <c r="K359" s="8">
        <v>1229.51</v>
      </c>
      <c r="L359" s="12">
        <v>45273</v>
      </c>
      <c r="M359" s="4">
        <v>-48</v>
      </c>
      <c r="N359" s="4">
        <f t="shared" si="20"/>
        <v>12</v>
      </c>
      <c r="O359" s="8">
        <f t="shared" si="21"/>
        <v>-59016.479999999996</v>
      </c>
      <c r="P359" s="8">
        <f t="shared" si="22"/>
        <v>14754.119999999999</v>
      </c>
      <c r="Q359" s="4">
        <f t="shared" si="23"/>
        <v>60</v>
      </c>
    </row>
    <row r="360" spans="1:17" x14ac:dyDescent="0.25">
      <c r="A360" s="9" t="s">
        <v>12</v>
      </c>
      <c r="B360" s="9" t="s">
        <v>348</v>
      </c>
      <c r="C360" s="9" t="s">
        <v>364</v>
      </c>
      <c r="D360" s="10">
        <v>9606630961</v>
      </c>
      <c r="E360" s="11">
        <v>45265</v>
      </c>
      <c r="F360" s="11">
        <v>45265</v>
      </c>
      <c r="G360" s="9">
        <v>11007534385</v>
      </c>
      <c r="H360" s="4" t="s">
        <v>467</v>
      </c>
      <c r="I360" s="8">
        <v>16473.259999999998</v>
      </c>
      <c r="J360" s="12">
        <v>45295</v>
      </c>
      <c r="K360" s="8">
        <v>13502.67</v>
      </c>
      <c r="L360" s="12">
        <v>45271</v>
      </c>
      <c r="M360" s="4">
        <v>-24</v>
      </c>
      <c r="N360" s="4">
        <f t="shared" si="20"/>
        <v>6</v>
      </c>
      <c r="O360" s="8">
        <f t="shared" si="21"/>
        <v>-324064.08</v>
      </c>
      <c r="P360" s="8">
        <f t="shared" si="22"/>
        <v>81016.02</v>
      </c>
      <c r="Q360" s="4">
        <f t="shared" si="23"/>
        <v>30</v>
      </c>
    </row>
    <row r="361" spans="1:17" x14ac:dyDescent="0.25">
      <c r="A361" s="9" t="s">
        <v>12</v>
      </c>
      <c r="B361" s="9" t="s">
        <v>348</v>
      </c>
      <c r="C361" s="9" t="s">
        <v>350</v>
      </c>
      <c r="D361" s="10">
        <v>1177760491</v>
      </c>
      <c r="E361" s="11">
        <v>45265</v>
      </c>
      <c r="F361" s="11">
        <v>45265</v>
      </c>
      <c r="G361" s="9">
        <v>11010816885</v>
      </c>
      <c r="H361" s="4" t="s">
        <v>468</v>
      </c>
      <c r="I361" s="8">
        <v>26.06</v>
      </c>
      <c r="J361" s="12">
        <v>45295</v>
      </c>
      <c r="K361" s="8">
        <v>23.69</v>
      </c>
      <c r="L361" s="12">
        <v>45272</v>
      </c>
      <c r="M361" s="4">
        <v>-23</v>
      </c>
      <c r="N361" s="4">
        <f t="shared" si="20"/>
        <v>7</v>
      </c>
      <c r="O361" s="8">
        <f t="shared" si="21"/>
        <v>-544.87</v>
      </c>
      <c r="P361" s="8">
        <f t="shared" si="22"/>
        <v>165.83</v>
      </c>
      <c r="Q361" s="4">
        <f t="shared" si="23"/>
        <v>30</v>
      </c>
    </row>
    <row r="362" spans="1:17" x14ac:dyDescent="0.25">
      <c r="A362" s="9" t="s">
        <v>12</v>
      </c>
      <c r="B362" s="9" t="s">
        <v>348</v>
      </c>
      <c r="C362" s="9" t="s">
        <v>350</v>
      </c>
      <c r="D362" s="10">
        <v>1177760491</v>
      </c>
      <c r="E362" s="11">
        <v>45265</v>
      </c>
      <c r="F362" s="11">
        <v>45265</v>
      </c>
      <c r="G362" s="9">
        <v>11011430074</v>
      </c>
      <c r="H362" s="4" t="s">
        <v>469</v>
      </c>
      <c r="I362" s="8">
        <v>957.58</v>
      </c>
      <c r="J362" s="12">
        <v>45295</v>
      </c>
      <c r="K362" s="8">
        <v>872.13</v>
      </c>
      <c r="L362" s="12">
        <v>45272</v>
      </c>
      <c r="M362" s="4">
        <v>-23</v>
      </c>
      <c r="N362" s="4">
        <f t="shared" si="20"/>
        <v>7</v>
      </c>
      <c r="O362" s="8">
        <f t="shared" si="21"/>
        <v>-20058.990000000002</v>
      </c>
      <c r="P362" s="8">
        <f t="shared" si="22"/>
        <v>6104.91</v>
      </c>
      <c r="Q362" s="4">
        <f t="shared" si="23"/>
        <v>30</v>
      </c>
    </row>
    <row r="363" spans="1:17" x14ac:dyDescent="0.25">
      <c r="A363" s="9" t="s">
        <v>12</v>
      </c>
      <c r="B363" s="9" t="s">
        <v>348</v>
      </c>
      <c r="C363" s="9" t="s">
        <v>406</v>
      </c>
      <c r="D363" s="10">
        <v>8122660585</v>
      </c>
      <c r="E363" s="11">
        <v>45271</v>
      </c>
      <c r="F363" s="11">
        <v>45271</v>
      </c>
      <c r="G363" s="9">
        <v>11055760148</v>
      </c>
      <c r="H363" s="4" t="s">
        <v>470</v>
      </c>
      <c r="I363" s="8">
        <v>4226.3999999999996</v>
      </c>
      <c r="J363" s="12">
        <v>45301</v>
      </c>
      <c r="K363" s="8">
        <v>4063.85</v>
      </c>
      <c r="L363" s="12">
        <v>45274</v>
      </c>
      <c r="M363" s="4">
        <v>-27</v>
      </c>
      <c r="N363" s="4">
        <f t="shared" si="20"/>
        <v>3</v>
      </c>
      <c r="O363" s="8">
        <f t="shared" si="21"/>
        <v>-109723.95</v>
      </c>
      <c r="P363" s="8">
        <f t="shared" si="22"/>
        <v>12191.55</v>
      </c>
      <c r="Q363" s="4">
        <f t="shared" si="23"/>
        <v>30</v>
      </c>
    </row>
    <row r="364" spans="1:17" x14ac:dyDescent="0.25">
      <c r="A364" s="9" t="s">
        <v>12</v>
      </c>
      <c r="B364" s="9" t="s">
        <v>348</v>
      </c>
      <c r="C364" s="9" t="s">
        <v>399</v>
      </c>
      <c r="D364" s="10">
        <v>1219980529</v>
      </c>
      <c r="E364" s="11">
        <v>45272</v>
      </c>
      <c r="F364" s="11">
        <v>45272</v>
      </c>
      <c r="G364" s="9">
        <v>11059778490</v>
      </c>
      <c r="H364" s="4" t="s">
        <v>471</v>
      </c>
      <c r="I364" s="8">
        <v>587.79</v>
      </c>
      <c r="J364" s="12">
        <v>45302</v>
      </c>
      <c r="K364" s="8">
        <v>559.79999999999995</v>
      </c>
      <c r="L364" s="12">
        <v>45274</v>
      </c>
      <c r="M364" s="4">
        <v>-28</v>
      </c>
      <c r="N364" s="4">
        <f t="shared" si="20"/>
        <v>2</v>
      </c>
      <c r="O364" s="8">
        <f t="shared" si="21"/>
        <v>-15674.399999999998</v>
      </c>
      <c r="P364" s="8">
        <f t="shared" si="22"/>
        <v>1119.5999999999999</v>
      </c>
      <c r="Q364" s="4">
        <f t="shared" si="23"/>
        <v>30</v>
      </c>
    </row>
    <row r="365" spans="1:17" x14ac:dyDescent="0.25">
      <c r="A365" s="9" t="s">
        <v>12</v>
      </c>
      <c r="B365" s="9" t="s">
        <v>472</v>
      </c>
      <c r="C365" s="9" t="s">
        <v>473</v>
      </c>
      <c r="D365" s="10" t="s">
        <v>474</v>
      </c>
      <c r="E365" s="11">
        <v>45186</v>
      </c>
      <c r="F365" s="11">
        <v>45186</v>
      </c>
      <c r="G365" s="9">
        <v>10459988772</v>
      </c>
      <c r="H365" s="4" t="s">
        <v>475</v>
      </c>
      <c r="I365" s="8">
        <v>265</v>
      </c>
      <c r="J365" s="12">
        <v>45216</v>
      </c>
      <c r="K365" s="8">
        <v>217.21</v>
      </c>
      <c r="L365" s="12">
        <v>45267</v>
      </c>
      <c r="M365" s="4">
        <v>7</v>
      </c>
      <c r="N365" s="4">
        <f t="shared" si="20"/>
        <v>81</v>
      </c>
      <c r="O365" s="8">
        <f t="shared" si="21"/>
        <v>1520.47</v>
      </c>
      <c r="P365" s="8">
        <f t="shared" si="22"/>
        <v>17594.010000000002</v>
      </c>
      <c r="Q365" s="4">
        <f t="shared" si="23"/>
        <v>30</v>
      </c>
    </row>
    <row r="366" spans="1:17" x14ac:dyDescent="0.25">
      <c r="A366" s="9" t="s">
        <v>12</v>
      </c>
      <c r="B366" s="9" t="s">
        <v>472</v>
      </c>
      <c r="C366" s="9" t="s">
        <v>476</v>
      </c>
      <c r="D366" s="10">
        <v>493410583</v>
      </c>
      <c r="E366" s="11">
        <v>45184</v>
      </c>
      <c r="F366" s="11">
        <v>45184</v>
      </c>
      <c r="G366" s="9">
        <v>10462416913</v>
      </c>
      <c r="H366" s="4">
        <v>26251</v>
      </c>
      <c r="I366" s="8">
        <v>61.92</v>
      </c>
      <c r="J366" s="12">
        <v>45214</v>
      </c>
      <c r="K366" s="8">
        <v>50.75</v>
      </c>
      <c r="L366" s="12">
        <v>45208</v>
      </c>
      <c r="M366" s="4">
        <v>-6</v>
      </c>
      <c r="N366" s="4">
        <f t="shared" si="20"/>
        <v>24</v>
      </c>
      <c r="O366" s="8">
        <f t="shared" si="21"/>
        <v>-304.5</v>
      </c>
      <c r="P366" s="8">
        <f t="shared" si="22"/>
        <v>1218</v>
      </c>
      <c r="Q366" s="4">
        <f t="shared" si="23"/>
        <v>30</v>
      </c>
    </row>
    <row r="367" spans="1:17" x14ac:dyDescent="0.25">
      <c r="A367" s="9" t="s">
        <v>12</v>
      </c>
      <c r="B367" s="9" t="s">
        <v>472</v>
      </c>
      <c r="C367" s="9" t="s">
        <v>477</v>
      </c>
      <c r="D367" s="10">
        <v>1876320498</v>
      </c>
      <c r="E367" s="11">
        <v>45185</v>
      </c>
      <c r="F367" s="11">
        <v>45185</v>
      </c>
      <c r="G367" s="9">
        <v>10463059544</v>
      </c>
      <c r="H367" s="4">
        <v>1019</v>
      </c>
      <c r="I367" s="8">
        <v>141.51</v>
      </c>
      <c r="J367" s="12">
        <v>45215</v>
      </c>
      <c r="K367" s="8">
        <v>115.99</v>
      </c>
      <c r="L367" s="12">
        <v>45203</v>
      </c>
      <c r="M367" s="4">
        <v>-12</v>
      </c>
      <c r="N367" s="4">
        <f t="shared" si="20"/>
        <v>18</v>
      </c>
      <c r="O367" s="8">
        <f t="shared" si="21"/>
        <v>-1391.8799999999999</v>
      </c>
      <c r="P367" s="8">
        <f t="shared" si="22"/>
        <v>2087.8199999999997</v>
      </c>
      <c r="Q367" s="4">
        <f t="shared" si="23"/>
        <v>30</v>
      </c>
    </row>
    <row r="368" spans="1:17" x14ac:dyDescent="0.25">
      <c r="A368" s="9" t="s">
        <v>12</v>
      </c>
      <c r="B368" s="9" t="s">
        <v>472</v>
      </c>
      <c r="C368" s="9" t="s">
        <v>356</v>
      </c>
      <c r="D368" s="10">
        <v>97103880585</v>
      </c>
      <c r="E368" s="11">
        <v>45192</v>
      </c>
      <c r="F368" s="11">
        <v>45192</v>
      </c>
      <c r="G368" s="9">
        <v>10492536754</v>
      </c>
      <c r="H368" s="4">
        <v>3230352655</v>
      </c>
      <c r="I368" s="8">
        <v>9312.14</v>
      </c>
      <c r="J368" s="12">
        <v>45252</v>
      </c>
      <c r="K368" s="8">
        <v>7632.9</v>
      </c>
      <c r="L368" s="12">
        <v>45246</v>
      </c>
      <c r="M368" s="4">
        <v>-6</v>
      </c>
      <c r="N368" s="4">
        <f t="shared" si="20"/>
        <v>54</v>
      </c>
      <c r="O368" s="8">
        <f t="shared" si="21"/>
        <v>-45797.399999999994</v>
      </c>
      <c r="P368" s="8">
        <f t="shared" si="22"/>
        <v>412176.6</v>
      </c>
      <c r="Q368" s="4">
        <f t="shared" si="23"/>
        <v>60</v>
      </c>
    </row>
    <row r="369" spans="1:17" x14ac:dyDescent="0.25">
      <c r="A369" s="9" t="s">
        <v>12</v>
      </c>
      <c r="B369" s="9" t="s">
        <v>472</v>
      </c>
      <c r="C369" s="9" t="s">
        <v>356</v>
      </c>
      <c r="D369" s="10">
        <v>97103880585</v>
      </c>
      <c r="E369" s="11">
        <v>45192</v>
      </c>
      <c r="F369" s="11">
        <v>45192</v>
      </c>
      <c r="G369" s="9">
        <v>10492538952</v>
      </c>
      <c r="H369" s="4">
        <v>3230352753</v>
      </c>
      <c r="I369" s="8">
        <v>21700.1</v>
      </c>
      <c r="J369" s="12">
        <v>45252</v>
      </c>
      <c r="K369" s="8">
        <v>17786.97</v>
      </c>
      <c r="L369" s="12">
        <v>45246</v>
      </c>
      <c r="M369" s="4">
        <v>-6</v>
      </c>
      <c r="N369" s="4">
        <f t="shared" si="20"/>
        <v>54</v>
      </c>
      <c r="O369" s="8">
        <f t="shared" si="21"/>
        <v>-106721.82</v>
      </c>
      <c r="P369" s="8">
        <f t="shared" si="22"/>
        <v>960496.38000000012</v>
      </c>
      <c r="Q369" s="4">
        <f t="shared" si="23"/>
        <v>60</v>
      </c>
    </row>
    <row r="370" spans="1:17" x14ac:dyDescent="0.25">
      <c r="A370" s="9" t="s">
        <v>12</v>
      </c>
      <c r="B370" s="9" t="s">
        <v>472</v>
      </c>
      <c r="C370" s="9" t="s">
        <v>356</v>
      </c>
      <c r="D370" s="10">
        <v>97103880585</v>
      </c>
      <c r="E370" s="11">
        <v>45189</v>
      </c>
      <c r="F370" s="11">
        <v>45189</v>
      </c>
      <c r="G370" s="9">
        <v>10492540916</v>
      </c>
      <c r="H370" s="4">
        <v>3230352867</v>
      </c>
      <c r="I370" s="8">
        <v>18680.71</v>
      </c>
      <c r="J370" s="12">
        <v>45249</v>
      </c>
      <c r="K370" s="8">
        <v>15312.06</v>
      </c>
      <c r="L370" s="12">
        <v>45246</v>
      </c>
      <c r="M370" s="4">
        <v>-3</v>
      </c>
      <c r="N370" s="4">
        <f t="shared" si="20"/>
        <v>57</v>
      </c>
      <c r="O370" s="8">
        <f t="shared" si="21"/>
        <v>-45936.18</v>
      </c>
      <c r="P370" s="8">
        <f t="shared" si="22"/>
        <v>872787.41999999993</v>
      </c>
      <c r="Q370" s="4">
        <f t="shared" si="23"/>
        <v>60</v>
      </c>
    </row>
    <row r="371" spans="1:17" x14ac:dyDescent="0.25">
      <c r="A371" s="9" t="s">
        <v>12</v>
      </c>
      <c r="B371" s="9" t="s">
        <v>472</v>
      </c>
      <c r="C371" s="9" t="s">
        <v>477</v>
      </c>
      <c r="D371" s="10">
        <v>1876320498</v>
      </c>
      <c r="E371" s="11">
        <v>45195</v>
      </c>
      <c r="F371" s="11">
        <v>45195</v>
      </c>
      <c r="G371" s="9">
        <v>10522156678</v>
      </c>
      <c r="H371" s="4">
        <v>1062</v>
      </c>
      <c r="I371" s="8">
        <v>96.62</v>
      </c>
      <c r="J371" s="12">
        <v>45225</v>
      </c>
      <c r="K371" s="8">
        <v>79.2</v>
      </c>
      <c r="L371" s="12">
        <v>45203</v>
      </c>
      <c r="M371" s="4">
        <v>-22</v>
      </c>
      <c r="N371" s="4">
        <f t="shared" si="20"/>
        <v>8</v>
      </c>
      <c r="O371" s="8">
        <f t="shared" si="21"/>
        <v>-1742.4</v>
      </c>
      <c r="P371" s="8">
        <f t="shared" si="22"/>
        <v>633.6</v>
      </c>
      <c r="Q371" s="4">
        <f t="shared" si="23"/>
        <v>30</v>
      </c>
    </row>
    <row r="372" spans="1:17" x14ac:dyDescent="0.25">
      <c r="A372" s="9" t="s">
        <v>12</v>
      </c>
      <c r="B372" s="9" t="s">
        <v>472</v>
      </c>
      <c r="C372" s="9" t="s">
        <v>478</v>
      </c>
      <c r="D372" s="10">
        <v>5788780483</v>
      </c>
      <c r="E372" s="11">
        <v>45196</v>
      </c>
      <c r="F372" s="11">
        <v>45196</v>
      </c>
      <c r="G372" s="9">
        <v>10532148074</v>
      </c>
      <c r="H372" s="4">
        <v>2803</v>
      </c>
      <c r="I372" s="8">
        <v>11470</v>
      </c>
      <c r="J372" s="12">
        <v>45226</v>
      </c>
      <c r="K372" s="8">
        <v>9401.64</v>
      </c>
      <c r="L372" s="12">
        <v>45224</v>
      </c>
      <c r="M372" s="4">
        <v>-2</v>
      </c>
      <c r="N372" s="4">
        <f t="shared" si="20"/>
        <v>28</v>
      </c>
      <c r="O372" s="8">
        <f t="shared" si="21"/>
        <v>-18803.28</v>
      </c>
      <c r="P372" s="8">
        <f t="shared" si="22"/>
        <v>263245.92</v>
      </c>
      <c r="Q372" s="4">
        <f t="shared" si="23"/>
        <v>30</v>
      </c>
    </row>
    <row r="373" spans="1:17" x14ac:dyDescent="0.25">
      <c r="A373" s="9" t="s">
        <v>12</v>
      </c>
      <c r="B373" s="9" t="s">
        <v>472</v>
      </c>
      <c r="C373" s="9" t="s">
        <v>479</v>
      </c>
      <c r="D373" s="10">
        <v>90031650493</v>
      </c>
      <c r="E373" s="11">
        <v>45196</v>
      </c>
      <c r="F373" s="11">
        <v>45196</v>
      </c>
      <c r="G373" s="9">
        <v>10533017526</v>
      </c>
      <c r="H373" s="4">
        <v>30</v>
      </c>
      <c r="I373" s="8">
        <v>440</v>
      </c>
      <c r="J373" s="12">
        <v>45226</v>
      </c>
      <c r="K373" s="8">
        <v>360.65</v>
      </c>
      <c r="L373" s="12">
        <v>45219</v>
      </c>
      <c r="M373" s="4">
        <v>-7</v>
      </c>
      <c r="N373" s="4">
        <f t="shared" si="20"/>
        <v>23</v>
      </c>
      <c r="O373" s="8">
        <f t="shared" si="21"/>
        <v>-2524.5499999999997</v>
      </c>
      <c r="P373" s="8">
        <f t="shared" si="22"/>
        <v>8294.9499999999989</v>
      </c>
      <c r="Q373" s="4">
        <f t="shared" si="23"/>
        <v>30</v>
      </c>
    </row>
    <row r="374" spans="1:17" x14ac:dyDescent="0.25">
      <c r="A374" s="9" t="s">
        <v>12</v>
      </c>
      <c r="B374" s="9" t="s">
        <v>472</v>
      </c>
      <c r="C374" s="9" t="s">
        <v>480</v>
      </c>
      <c r="D374" s="10">
        <v>1573730486</v>
      </c>
      <c r="E374" s="11">
        <v>45203</v>
      </c>
      <c r="F374" s="11">
        <v>45203</v>
      </c>
      <c r="G374" s="9">
        <v>10572248471</v>
      </c>
      <c r="H374" s="4" t="s">
        <v>481</v>
      </c>
      <c r="I374" s="8">
        <v>3782</v>
      </c>
      <c r="J374" s="12">
        <v>45233</v>
      </c>
      <c r="K374" s="8">
        <v>3100</v>
      </c>
      <c r="L374" s="12">
        <v>45224</v>
      </c>
      <c r="M374" s="4">
        <v>-9</v>
      </c>
      <c r="N374" s="4">
        <f t="shared" si="20"/>
        <v>21</v>
      </c>
      <c r="O374" s="8">
        <f t="shared" si="21"/>
        <v>-27900</v>
      </c>
      <c r="P374" s="8">
        <f t="shared" si="22"/>
        <v>65100</v>
      </c>
      <c r="Q374" s="4">
        <f t="shared" si="23"/>
        <v>30</v>
      </c>
    </row>
    <row r="375" spans="1:17" x14ac:dyDescent="0.25">
      <c r="A375" s="9" t="s">
        <v>12</v>
      </c>
      <c r="B375" s="9" t="s">
        <v>98</v>
      </c>
      <c r="C375" s="9" t="s">
        <v>482</v>
      </c>
      <c r="D375" s="10">
        <v>1108630524</v>
      </c>
      <c r="E375" s="11">
        <v>45203</v>
      </c>
      <c r="F375" s="11">
        <v>45203</v>
      </c>
      <c r="G375" s="9">
        <v>10587646418</v>
      </c>
      <c r="H375" s="4" t="s">
        <v>483</v>
      </c>
      <c r="I375" s="8">
        <v>5636.4</v>
      </c>
      <c r="J375" s="12">
        <v>45263</v>
      </c>
      <c r="K375" s="8">
        <v>4620</v>
      </c>
      <c r="L375" s="12">
        <v>45215</v>
      </c>
      <c r="M375" s="4">
        <v>-48</v>
      </c>
      <c r="N375" s="4">
        <f t="shared" si="20"/>
        <v>12</v>
      </c>
      <c r="O375" s="8">
        <f t="shared" si="21"/>
        <v>-221760</v>
      </c>
      <c r="P375" s="8">
        <f t="shared" si="22"/>
        <v>55440</v>
      </c>
      <c r="Q375" s="4">
        <f t="shared" si="23"/>
        <v>60</v>
      </c>
    </row>
    <row r="376" spans="1:17" x14ac:dyDescent="0.25">
      <c r="A376" s="9" t="s">
        <v>12</v>
      </c>
      <c r="B376" s="9" t="s">
        <v>472</v>
      </c>
      <c r="C376" s="9" t="s">
        <v>477</v>
      </c>
      <c r="D376" s="10">
        <v>1876320498</v>
      </c>
      <c r="E376" s="11">
        <v>45207</v>
      </c>
      <c r="F376" s="11">
        <v>45207</v>
      </c>
      <c r="G376" s="9">
        <v>10595140270</v>
      </c>
      <c r="H376" s="4">
        <v>1104</v>
      </c>
      <c r="I376" s="8">
        <v>836.91</v>
      </c>
      <c r="J376" s="12">
        <v>45237</v>
      </c>
      <c r="K376" s="8">
        <v>685.99</v>
      </c>
      <c r="L376" s="12">
        <v>45229</v>
      </c>
      <c r="M376" s="4">
        <v>-8</v>
      </c>
      <c r="N376" s="4">
        <f t="shared" si="20"/>
        <v>22</v>
      </c>
      <c r="O376" s="8">
        <f t="shared" si="21"/>
        <v>-5487.92</v>
      </c>
      <c r="P376" s="8">
        <f t="shared" si="22"/>
        <v>15091.78</v>
      </c>
      <c r="Q376" s="4">
        <f t="shared" si="23"/>
        <v>30</v>
      </c>
    </row>
    <row r="377" spans="1:17" x14ac:dyDescent="0.25">
      <c r="A377" s="9" t="s">
        <v>12</v>
      </c>
      <c r="B377" s="9" t="s">
        <v>472</v>
      </c>
      <c r="C377" s="9" t="s">
        <v>484</v>
      </c>
      <c r="D377" s="10">
        <v>6188330150</v>
      </c>
      <c r="E377" s="11">
        <v>45207</v>
      </c>
      <c r="F377" s="11">
        <v>45207</v>
      </c>
      <c r="G377" s="9">
        <v>10596959262</v>
      </c>
      <c r="H377" s="4">
        <v>2143090</v>
      </c>
      <c r="I377" s="8">
        <v>13274.03</v>
      </c>
      <c r="J377" s="12">
        <v>45267</v>
      </c>
      <c r="K377" s="8">
        <v>10880.35</v>
      </c>
      <c r="L377" s="12">
        <v>45257</v>
      </c>
      <c r="M377" s="4">
        <v>-10</v>
      </c>
      <c r="N377" s="4">
        <f t="shared" si="20"/>
        <v>50</v>
      </c>
      <c r="O377" s="8">
        <f t="shared" si="21"/>
        <v>-108803.5</v>
      </c>
      <c r="P377" s="8">
        <f t="shared" si="22"/>
        <v>544017.5</v>
      </c>
      <c r="Q377" s="4">
        <f t="shared" si="23"/>
        <v>60</v>
      </c>
    </row>
    <row r="378" spans="1:17" x14ac:dyDescent="0.25">
      <c r="A378" s="9" t="s">
        <v>12</v>
      </c>
      <c r="B378" s="9" t="s">
        <v>472</v>
      </c>
      <c r="C378" s="9" t="s">
        <v>477</v>
      </c>
      <c r="D378" s="10">
        <v>1876320498</v>
      </c>
      <c r="E378" s="11">
        <v>45208</v>
      </c>
      <c r="F378" s="11">
        <v>45208</v>
      </c>
      <c r="G378" s="9">
        <v>10601182460</v>
      </c>
      <c r="H378" s="4">
        <v>1106</v>
      </c>
      <c r="I378" s="8">
        <v>268.39999999999998</v>
      </c>
      <c r="J378" s="12">
        <v>45238</v>
      </c>
      <c r="K378" s="8">
        <v>220</v>
      </c>
      <c r="L378" s="12">
        <v>45229</v>
      </c>
      <c r="M378" s="4">
        <v>-9</v>
      </c>
      <c r="N378" s="4">
        <f t="shared" si="20"/>
        <v>21</v>
      </c>
      <c r="O378" s="8">
        <f t="shared" si="21"/>
        <v>-1980</v>
      </c>
      <c r="P378" s="8">
        <f t="shared" si="22"/>
        <v>4620</v>
      </c>
      <c r="Q378" s="4">
        <f t="shared" si="23"/>
        <v>30</v>
      </c>
    </row>
    <row r="379" spans="1:17" x14ac:dyDescent="0.25">
      <c r="A379" s="9" t="s">
        <v>12</v>
      </c>
      <c r="B379" s="9" t="s">
        <v>472</v>
      </c>
      <c r="C379" s="9" t="s">
        <v>485</v>
      </c>
      <c r="D379" s="10">
        <v>13365760159</v>
      </c>
      <c r="E379" s="11">
        <v>45208</v>
      </c>
      <c r="F379" s="11">
        <v>45208</v>
      </c>
      <c r="G379" s="9">
        <v>10616235803</v>
      </c>
      <c r="H379" s="4" t="s">
        <v>486</v>
      </c>
      <c r="I379" s="8">
        <v>15963.8</v>
      </c>
      <c r="J379" s="12">
        <v>45238</v>
      </c>
      <c r="K379" s="8">
        <v>13085.08</v>
      </c>
      <c r="L379" s="12">
        <v>45236</v>
      </c>
      <c r="M379" s="4">
        <v>-2</v>
      </c>
      <c r="N379" s="4">
        <f t="shared" si="20"/>
        <v>28</v>
      </c>
      <c r="O379" s="8">
        <f t="shared" si="21"/>
        <v>-26170.16</v>
      </c>
      <c r="P379" s="8">
        <f t="shared" si="22"/>
        <v>366382.24</v>
      </c>
      <c r="Q379" s="4">
        <f t="shared" si="23"/>
        <v>30</v>
      </c>
    </row>
    <row r="380" spans="1:17" x14ac:dyDescent="0.25">
      <c r="A380" s="9" t="s">
        <v>12</v>
      </c>
      <c r="B380" s="9" t="s">
        <v>472</v>
      </c>
      <c r="C380" s="9" t="s">
        <v>485</v>
      </c>
      <c r="D380" s="10">
        <v>13365760159</v>
      </c>
      <c r="E380" s="11">
        <v>45209</v>
      </c>
      <c r="F380" s="11">
        <v>45209</v>
      </c>
      <c r="G380" s="9">
        <v>10616360380</v>
      </c>
      <c r="H380" s="4" t="s">
        <v>487</v>
      </c>
      <c r="I380" s="8">
        <v>2313.02</v>
      </c>
      <c r="J380" s="12">
        <v>45239</v>
      </c>
      <c r="K380" s="8">
        <v>1895.92</v>
      </c>
      <c r="L380" s="12">
        <v>45236</v>
      </c>
      <c r="M380" s="4">
        <v>-3</v>
      </c>
      <c r="N380" s="4">
        <f t="shared" si="20"/>
        <v>27</v>
      </c>
      <c r="O380" s="8">
        <f t="shared" si="21"/>
        <v>-5687.76</v>
      </c>
      <c r="P380" s="8">
        <f t="shared" si="22"/>
        <v>51189.840000000004</v>
      </c>
      <c r="Q380" s="4">
        <f t="shared" si="23"/>
        <v>30</v>
      </c>
    </row>
    <row r="381" spans="1:17" x14ac:dyDescent="0.25">
      <c r="A381" s="9" t="s">
        <v>12</v>
      </c>
      <c r="B381" s="9" t="s">
        <v>472</v>
      </c>
      <c r="C381" s="9" t="s">
        <v>488</v>
      </c>
      <c r="D381" s="10">
        <v>6907290156</v>
      </c>
      <c r="E381" s="11">
        <v>45210</v>
      </c>
      <c r="F381" s="11">
        <v>45210</v>
      </c>
      <c r="G381" s="9">
        <v>10617582290</v>
      </c>
      <c r="H381" s="4">
        <v>2104276</v>
      </c>
      <c r="I381" s="8">
        <v>338.14</v>
      </c>
      <c r="J381" s="12">
        <v>45240</v>
      </c>
      <c r="K381" s="8">
        <v>277.16000000000003</v>
      </c>
      <c r="L381" s="12">
        <v>45237</v>
      </c>
      <c r="M381" s="4">
        <v>-3</v>
      </c>
      <c r="N381" s="4">
        <f t="shared" si="20"/>
        <v>27</v>
      </c>
      <c r="O381" s="8">
        <f t="shared" si="21"/>
        <v>-831.48</v>
      </c>
      <c r="P381" s="8">
        <f t="shared" si="22"/>
        <v>7483.3200000000006</v>
      </c>
      <c r="Q381" s="4">
        <f t="shared" si="23"/>
        <v>30</v>
      </c>
    </row>
    <row r="382" spans="1:17" x14ac:dyDescent="0.25">
      <c r="A382" s="9" t="s">
        <v>12</v>
      </c>
      <c r="B382" s="9" t="s">
        <v>472</v>
      </c>
      <c r="C382" s="9" t="s">
        <v>249</v>
      </c>
      <c r="D382" s="10">
        <v>2313821007</v>
      </c>
      <c r="E382" s="11">
        <v>45212</v>
      </c>
      <c r="F382" s="11">
        <v>45212</v>
      </c>
      <c r="G382" s="9">
        <v>10658177519</v>
      </c>
      <c r="H382" s="4" t="s">
        <v>489</v>
      </c>
      <c r="I382" s="8">
        <v>967.09</v>
      </c>
      <c r="J382" s="12">
        <v>45242</v>
      </c>
      <c r="K382" s="8">
        <v>792.7</v>
      </c>
      <c r="L382" s="12">
        <v>45243</v>
      </c>
      <c r="M382" s="4">
        <v>1</v>
      </c>
      <c r="N382" s="4">
        <f t="shared" si="20"/>
        <v>31</v>
      </c>
      <c r="O382" s="8">
        <f t="shared" si="21"/>
        <v>792.7</v>
      </c>
      <c r="P382" s="8">
        <f t="shared" si="22"/>
        <v>24573.7</v>
      </c>
      <c r="Q382" s="4">
        <f t="shared" si="23"/>
        <v>30</v>
      </c>
    </row>
    <row r="383" spans="1:17" x14ac:dyDescent="0.25">
      <c r="A383" s="9" t="s">
        <v>12</v>
      </c>
      <c r="B383" s="9" t="s">
        <v>472</v>
      </c>
      <c r="C383" s="9" t="s">
        <v>477</v>
      </c>
      <c r="D383" s="10">
        <v>1876320498</v>
      </c>
      <c r="E383" s="11">
        <v>45220</v>
      </c>
      <c r="F383" s="11">
        <v>45220</v>
      </c>
      <c r="G383" s="9">
        <v>10687762798</v>
      </c>
      <c r="H383" s="4">
        <v>1155</v>
      </c>
      <c r="I383" s="8">
        <v>644.54999999999995</v>
      </c>
      <c r="J383" s="12">
        <v>45250</v>
      </c>
      <c r="K383" s="8">
        <v>528.32000000000005</v>
      </c>
      <c r="L383" s="12">
        <v>45229</v>
      </c>
      <c r="M383" s="4">
        <v>-21</v>
      </c>
      <c r="N383" s="4">
        <f t="shared" si="20"/>
        <v>9</v>
      </c>
      <c r="O383" s="8">
        <f t="shared" si="21"/>
        <v>-11094.720000000001</v>
      </c>
      <c r="P383" s="8">
        <f t="shared" si="22"/>
        <v>4754.88</v>
      </c>
      <c r="Q383" s="4">
        <f t="shared" si="23"/>
        <v>30</v>
      </c>
    </row>
    <row r="384" spans="1:17" x14ac:dyDescent="0.25">
      <c r="A384" s="9" t="s">
        <v>12</v>
      </c>
      <c r="B384" s="9" t="s">
        <v>472</v>
      </c>
      <c r="C384" s="9" t="s">
        <v>477</v>
      </c>
      <c r="D384" s="10">
        <v>1876320498</v>
      </c>
      <c r="E384" s="11">
        <v>45220</v>
      </c>
      <c r="F384" s="11">
        <v>45220</v>
      </c>
      <c r="G384" s="9">
        <v>10687763069</v>
      </c>
      <c r="H384" s="4">
        <v>1156</v>
      </c>
      <c r="I384" s="8">
        <v>42.7</v>
      </c>
      <c r="J384" s="12">
        <v>45250</v>
      </c>
      <c r="K384" s="8">
        <v>35</v>
      </c>
      <c r="L384" s="12">
        <v>45229</v>
      </c>
      <c r="M384" s="4">
        <v>-21</v>
      </c>
      <c r="N384" s="4">
        <f t="shared" si="20"/>
        <v>9</v>
      </c>
      <c r="O384" s="8">
        <f t="shared" si="21"/>
        <v>-735</v>
      </c>
      <c r="P384" s="8">
        <f t="shared" si="22"/>
        <v>315</v>
      </c>
      <c r="Q384" s="4">
        <f t="shared" si="23"/>
        <v>30</v>
      </c>
    </row>
    <row r="385" spans="1:18" x14ac:dyDescent="0.25">
      <c r="A385" s="9" t="s">
        <v>12</v>
      </c>
      <c r="B385" s="9" t="s">
        <v>472</v>
      </c>
      <c r="C385" s="9" t="s">
        <v>477</v>
      </c>
      <c r="D385" s="10">
        <v>1876320498</v>
      </c>
      <c r="E385" s="11">
        <v>45221</v>
      </c>
      <c r="F385" s="11">
        <v>45221</v>
      </c>
      <c r="G385" s="9">
        <v>10704905251</v>
      </c>
      <c r="H385" s="4">
        <v>1176</v>
      </c>
      <c r="I385" s="8">
        <v>355.7</v>
      </c>
      <c r="J385" s="12">
        <v>45251</v>
      </c>
      <c r="K385" s="8">
        <v>291.56</v>
      </c>
      <c r="L385" s="12">
        <v>45229</v>
      </c>
      <c r="M385" s="4">
        <v>-22</v>
      </c>
      <c r="N385" s="4">
        <f t="shared" si="20"/>
        <v>8</v>
      </c>
      <c r="O385" s="8">
        <f t="shared" si="21"/>
        <v>-6414.32</v>
      </c>
      <c r="P385" s="8">
        <f t="shared" si="22"/>
        <v>2332.48</v>
      </c>
      <c r="Q385" s="4">
        <f t="shared" si="23"/>
        <v>30</v>
      </c>
    </row>
    <row r="386" spans="1:18" x14ac:dyDescent="0.25">
      <c r="A386" s="9" t="s">
        <v>12</v>
      </c>
      <c r="B386" s="9" t="s">
        <v>472</v>
      </c>
      <c r="C386" s="9" t="s">
        <v>477</v>
      </c>
      <c r="D386" s="10">
        <v>1876320498</v>
      </c>
      <c r="E386" s="11">
        <v>45221</v>
      </c>
      <c r="F386" s="11">
        <v>45221</v>
      </c>
      <c r="G386" s="9">
        <v>10704905698</v>
      </c>
      <c r="H386" s="4">
        <v>1175</v>
      </c>
      <c r="I386" s="8">
        <v>398.76</v>
      </c>
      <c r="J386" s="12">
        <v>45251</v>
      </c>
      <c r="K386" s="8">
        <v>326.85000000000002</v>
      </c>
      <c r="L386" s="12">
        <v>45229</v>
      </c>
      <c r="M386" s="4">
        <v>-22</v>
      </c>
      <c r="N386" s="4">
        <f t="shared" si="20"/>
        <v>8</v>
      </c>
      <c r="O386" s="8">
        <f t="shared" si="21"/>
        <v>-7190.7000000000007</v>
      </c>
      <c r="P386" s="8">
        <f t="shared" si="22"/>
        <v>2614.8000000000002</v>
      </c>
      <c r="Q386" s="4">
        <f t="shared" si="23"/>
        <v>30</v>
      </c>
    </row>
    <row r="387" spans="1:18" x14ac:dyDescent="0.25">
      <c r="A387" s="9" t="s">
        <v>12</v>
      </c>
      <c r="B387" s="9" t="s">
        <v>472</v>
      </c>
      <c r="C387" s="9" t="s">
        <v>490</v>
      </c>
      <c r="D387" s="10">
        <v>1707340491</v>
      </c>
      <c r="E387" s="11">
        <v>45224</v>
      </c>
      <c r="F387" s="11">
        <v>45224</v>
      </c>
      <c r="G387" s="9">
        <v>10728193250</v>
      </c>
      <c r="H387" s="4" t="s">
        <v>491</v>
      </c>
      <c r="I387" s="8">
        <v>2603.52</v>
      </c>
      <c r="J387" s="12">
        <v>45254</v>
      </c>
      <c r="K387" s="8">
        <v>2134.0300000000002</v>
      </c>
      <c r="L387" s="12">
        <v>45251</v>
      </c>
      <c r="M387" s="4">
        <v>-3</v>
      </c>
      <c r="N387" s="4">
        <f t="shared" ref="N387:N415" si="24">L387-F387</f>
        <v>27</v>
      </c>
      <c r="O387" s="8">
        <f t="shared" ref="O387:O415" si="25">M387*K387</f>
        <v>-6402.09</v>
      </c>
      <c r="P387" s="8">
        <f t="shared" ref="P387:P415" si="26">N387*K387</f>
        <v>57618.810000000005</v>
      </c>
      <c r="Q387" s="4">
        <f t="shared" ref="Q387:Q415" si="27">J387-F387</f>
        <v>30</v>
      </c>
    </row>
    <row r="388" spans="1:18" x14ac:dyDescent="0.25">
      <c r="A388" s="9" t="s">
        <v>12</v>
      </c>
      <c r="B388" s="9" t="s">
        <v>472</v>
      </c>
      <c r="C388" s="9" t="s">
        <v>477</v>
      </c>
      <c r="D388" s="10">
        <v>1876320498</v>
      </c>
      <c r="E388" s="11">
        <v>45224</v>
      </c>
      <c r="F388" s="11">
        <v>45224</v>
      </c>
      <c r="G388" s="9">
        <v>10731116925</v>
      </c>
      <c r="H388" s="4">
        <v>1194</v>
      </c>
      <c r="I388" s="8">
        <v>371.56</v>
      </c>
      <c r="J388" s="12">
        <v>45254</v>
      </c>
      <c r="K388" s="8">
        <v>304.56</v>
      </c>
      <c r="L388" s="12">
        <v>45247</v>
      </c>
      <c r="M388" s="4">
        <v>-7</v>
      </c>
      <c r="N388" s="4">
        <f t="shared" si="24"/>
        <v>23</v>
      </c>
      <c r="O388" s="8">
        <f t="shared" si="25"/>
        <v>-2131.92</v>
      </c>
      <c r="P388" s="8">
        <f t="shared" si="26"/>
        <v>7004.88</v>
      </c>
      <c r="Q388" s="4">
        <f t="shared" si="27"/>
        <v>30</v>
      </c>
    </row>
    <row r="389" spans="1:18" x14ac:dyDescent="0.25">
      <c r="A389" s="9" t="s">
        <v>12</v>
      </c>
      <c r="B389" s="9" t="s">
        <v>472</v>
      </c>
      <c r="C389" s="9" t="s">
        <v>477</v>
      </c>
      <c r="D389" s="10">
        <v>1876320498</v>
      </c>
      <c r="E389" s="11">
        <v>45226</v>
      </c>
      <c r="F389" s="11">
        <v>45226</v>
      </c>
      <c r="G389" s="9">
        <v>10745954169</v>
      </c>
      <c r="H389" s="4">
        <v>1210</v>
      </c>
      <c r="I389" s="8">
        <v>364.3</v>
      </c>
      <c r="J389" s="12">
        <v>45256</v>
      </c>
      <c r="K389" s="8">
        <v>298.61</v>
      </c>
      <c r="L389" s="12">
        <v>45247</v>
      </c>
      <c r="M389" s="4">
        <v>-9</v>
      </c>
      <c r="N389" s="4">
        <f t="shared" si="24"/>
        <v>21</v>
      </c>
      <c r="O389" s="8">
        <f t="shared" si="25"/>
        <v>-2687.4900000000002</v>
      </c>
      <c r="P389" s="8">
        <f t="shared" si="26"/>
        <v>6270.81</v>
      </c>
      <c r="Q389" s="4">
        <f t="shared" si="27"/>
        <v>30</v>
      </c>
    </row>
    <row r="390" spans="1:18" x14ac:dyDescent="0.25">
      <c r="A390" s="9" t="s">
        <v>12</v>
      </c>
      <c r="B390" s="9" t="s">
        <v>472</v>
      </c>
      <c r="C390" s="9" t="s">
        <v>492</v>
      </c>
      <c r="D390" s="10">
        <v>901220491</v>
      </c>
      <c r="E390" s="11">
        <v>45231</v>
      </c>
      <c r="F390" s="11">
        <v>45231</v>
      </c>
      <c r="G390" s="9">
        <v>10768746929</v>
      </c>
      <c r="H390" s="4">
        <v>202311000002</v>
      </c>
      <c r="I390" s="8">
        <v>1850</v>
      </c>
      <c r="J390" s="12">
        <v>45261</v>
      </c>
      <c r="K390" s="8">
        <v>1516.39</v>
      </c>
      <c r="L390" s="12">
        <v>45258</v>
      </c>
      <c r="M390" s="4">
        <v>-3</v>
      </c>
      <c r="N390" s="4">
        <f t="shared" si="24"/>
        <v>27</v>
      </c>
      <c r="O390" s="8">
        <f t="shared" si="25"/>
        <v>-4549.17</v>
      </c>
      <c r="P390" s="8">
        <f t="shared" si="26"/>
        <v>40942.530000000006</v>
      </c>
      <c r="Q390" s="4">
        <f t="shared" si="27"/>
        <v>30</v>
      </c>
    </row>
    <row r="391" spans="1:18" x14ac:dyDescent="0.25">
      <c r="A391" s="9" t="s">
        <v>12</v>
      </c>
      <c r="B391" s="9" t="s">
        <v>472</v>
      </c>
      <c r="C391" s="9" t="s">
        <v>485</v>
      </c>
      <c r="D391" s="10">
        <v>13365760159</v>
      </c>
      <c r="E391" s="11">
        <v>45231</v>
      </c>
      <c r="F391" s="11">
        <v>45231</v>
      </c>
      <c r="G391" s="9">
        <v>10770511034</v>
      </c>
      <c r="H391" s="4" t="s">
        <v>493</v>
      </c>
      <c r="I391" s="8">
        <v>36905</v>
      </c>
      <c r="J391" s="12">
        <v>45261</v>
      </c>
      <c r="K391" s="8">
        <v>30250</v>
      </c>
      <c r="L391" s="12">
        <v>45258</v>
      </c>
      <c r="M391" s="4">
        <v>-3</v>
      </c>
      <c r="N391" s="4">
        <f t="shared" si="24"/>
        <v>27</v>
      </c>
      <c r="O391" s="8">
        <f t="shared" si="25"/>
        <v>-90750</v>
      </c>
      <c r="P391" s="8">
        <f t="shared" si="26"/>
        <v>816750</v>
      </c>
      <c r="Q391" s="4">
        <f t="shared" si="27"/>
        <v>30</v>
      </c>
    </row>
    <row r="392" spans="1:18" x14ac:dyDescent="0.25">
      <c r="A392" s="9" t="s">
        <v>12</v>
      </c>
      <c r="B392" s="9" t="s">
        <v>472</v>
      </c>
      <c r="C392" s="9" t="s">
        <v>485</v>
      </c>
      <c r="D392" s="10">
        <v>13365760159</v>
      </c>
      <c r="E392" s="11">
        <v>45231</v>
      </c>
      <c r="F392" s="11">
        <v>45231</v>
      </c>
      <c r="G392" s="9">
        <v>10770609735</v>
      </c>
      <c r="H392" s="4" t="s">
        <v>494</v>
      </c>
      <c r="I392" s="8">
        <v>2958.49</v>
      </c>
      <c r="J392" s="12">
        <v>45261</v>
      </c>
      <c r="K392" s="8">
        <v>2424.9899999999998</v>
      </c>
      <c r="L392" s="12">
        <v>45258</v>
      </c>
      <c r="M392" s="4">
        <v>-3</v>
      </c>
      <c r="N392" s="4">
        <f t="shared" si="24"/>
        <v>27</v>
      </c>
      <c r="O392" s="8">
        <f t="shared" si="25"/>
        <v>-7274.9699999999993</v>
      </c>
      <c r="P392" s="8">
        <f t="shared" si="26"/>
        <v>65474.729999999996</v>
      </c>
      <c r="Q392" s="4">
        <f t="shared" si="27"/>
        <v>30</v>
      </c>
    </row>
    <row r="393" spans="1:18" x14ac:dyDescent="0.25">
      <c r="A393" s="9" t="s">
        <v>12</v>
      </c>
      <c r="B393" s="9" t="s">
        <v>472</v>
      </c>
      <c r="C393" s="9" t="s">
        <v>480</v>
      </c>
      <c r="D393" s="10">
        <v>1573730486</v>
      </c>
      <c r="E393" s="11">
        <v>45233</v>
      </c>
      <c r="F393" s="11">
        <v>45233</v>
      </c>
      <c r="G393" s="9">
        <v>10787677334</v>
      </c>
      <c r="H393" s="4" t="s">
        <v>495</v>
      </c>
      <c r="I393" s="8">
        <v>3782</v>
      </c>
      <c r="J393" s="12">
        <v>45263</v>
      </c>
      <c r="K393" s="8">
        <v>3100</v>
      </c>
      <c r="L393" s="12">
        <v>45260</v>
      </c>
      <c r="M393" s="4">
        <v>-3</v>
      </c>
      <c r="N393" s="4">
        <f t="shared" si="24"/>
        <v>27</v>
      </c>
      <c r="O393" s="8">
        <f t="shared" si="25"/>
        <v>-9300</v>
      </c>
      <c r="P393" s="8">
        <f t="shared" si="26"/>
        <v>83700</v>
      </c>
      <c r="Q393" s="4">
        <f t="shared" si="27"/>
        <v>30</v>
      </c>
    </row>
    <row r="394" spans="1:18" x14ac:dyDescent="0.25">
      <c r="A394" s="9" t="s">
        <v>12</v>
      </c>
      <c r="B394" s="9" t="s">
        <v>98</v>
      </c>
      <c r="C394" s="9" t="s">
        <v>482</v>
      </c>
      <c r="D394" s="10">
        <v>1108630524</v>
      </c>
      <c r="E394" s="11">
        <v>45236</v>
      </c>
      <c r="F394" s="11">
        <v>45236</v>
      </c>
      <c r="G394" s="9">
        <v>10806947455</v>
      </c>
      <c r="H394" s="4" t="s">
        <v>496</v>
      </c>
      <c r="I394" s="8">
        <v>5636.4</v>
      </c>
      <c r="J394" s="12">
        <v>45296</v>
      </c>
      <c r="K394" s="8">
        <v>4620</v>
      </c>
      <c r="L394" s="12">
        <v>45246</v>
      </c>
      <c r="M394" s="4">
        <v>-50</v>
      </c>
      <c r="N394" s="4">
        <f t="shared" si="24"/>
        <v>10</v>
      </c>
      <c r="O394" s="8">
        <f t="shared" si="25"/>
        <v>-231000</v>
      </c>
      <c r="P394" s="8">
        <f t="shared" si="26"/>
        <v>46200</v>
      </c>
      <c r="Q394" s="4">
        <f t="shared" si="27"/>
        <v>60</v>
      </c>
    </row>
    <row r="395" spans="1:18" x14ac:dyDescent="0.25">
      <c r="A395" s="9" t="s">
        <v>12</v>
      </c>
      <c r="B395" s="9" t="s">
        <v>472</v>
      </c>
      <c r="C395" s="9" t="s">
        <v>488</v>
      </c>
      <c r="D395" s="10">
        <v>6907290156</v>
      </c>
      <c r="E395" s="11">
        <v>45237</v>
      </c>
      <c r="F395" s="11">
        <v>45237</v>
      </c>
      <c r="G395" s="9">
        <v>10815097058</v>
      </c>
      <c r="H395" s="4">
        <v>2104872</v>
      </c>
      <c r="I395" s="8">
        <v>592.02</v>
      </c>
      <c r="J395" s="12">
        <v>45267</v>
      </c>
      <c r="K395" s="8">
        <v>485.26</v>
      </c>
      <c r="L395" s="12">
        <v>45261</v>
      </c>
      <c r="M395" s="4">
        <v>-6</v>
      </c>
      <c r="N395" s="4">
        <f t="shared" si="24"/>
        <v>24</v>
      </c>
      <c r="O395" s="8">
        <f t="shared" si="25"/>
        <v>-2911.56</v>
      </c>
      <c r="P395" s="8">
        <f t="shared" si="26"/>
        <v>11646.24</v>
      </c>
      <c r="Q395" s="4">
        <f t="shared" si="27"/>
        <v>30</v>
      </c>
    </row>
    <row r="396" spans="1:18" x14ac:dyDescent="0.25">
      <c r="A396" s="9" t="s">
        <v>12</v>
      </c>
      <c r="B396" s="9" t="s">
        <v>472</v>
      </c>
      <c r="C396" s="9" t="s">
        <v>484</v>
      </c>
      <c r="D396" s="10">
        <v>6188330150</v>
      </c>
      <c r="E396" s="11">
        <v>45238</v>
      </c>
      <c r="F396" s="11">
        <v>45238</v>
      </c>
      <c r="G396" s="9">
        <v>10822079132</v>
      </c>
      <c r="H396" s="4">
        <v>2148111</v>
      </c>
      <c r="I396" s="8">
        <v>10677.73</v>
      </c>
      <c r="J396" s="12">
        <v>45298</v>
      </c>
      <c r="K396" s="8">
        <v>8752.24</v>
      </c>
      <c r="L396" s="12">
        <v>45257</v>
      </c>
      <c r="M396" s="4">
        <v>-41</v>
      </c>
      <c r="N396" s="4">
        <f t="shared" si="24"/>
        <v>19</v>
      </c>
      <c r="O396" s="8">
        <f t="shared" si="25"/>
        <v>-358841.83999999997</v>
      </c>
      <c r="P396" s="8">
        <f t="shared" si="26"/>
        <v>166292.56</v>
      </c>
      <c r="Q396" s="4">
        <f t="shared" si="27"/>
        <v>60</v>
      </c>
    </row>
    <row r="397" spans="1:18" x14ac:dyDescent="0.25">
      <c r="A397" s="9" t="s">
        <v>12</v>
      </c>
      <c r="B397" s="9" t="s">
        <v>472</v>
      </c>
      <c r="C397" s="9" t="s">
        <v>497</v>
      </c>
      <c r="D397" s="10" t="s">
        <v>498</v>
      </c>
      <c r="E397" s="11">
        <v>45245</v>
      </c>
      <c r="F397" s="11">
        <v>45245</v>
      </c>
      <c r="G397" s="9">
        <v>10878578477</v>
      </c>
      <c r="H397" s="4" t="s">
        <v>499</v>
      </c>
      <c r="I397" s="8">
        <v>6692.92</v>
      </c>
      <c r="J397" s="12">
        <v>45291</v>
      </c>
      <c r="K397" s="8">
        <v>5486</v>
      </c>
      <c r="L397" s="12">
        <v>45273</v>
      </c>
      <c r="M397" s="4">
        <v>-18</v>
      </c>
      <c r="N397" s="4">
        <f t="shared" si="24"/>
        <v>28</v>
      </c>
      <c r="O397" s="8">
        <f t="shared" si="25"/>
        <v>-98748</v>
      </c>
      <c r="P397" s="8">
        <f t="shared" si="26"/>
        <v>153608</v>
      </c>
      <c r="Q397" s="4">
        <f t="shared" si="27"/>
        <v>46</v>
      </c>
    </row>
    <row r="398" spans="1:18" x14ac:dyDescent="0.25">
      <c r="A398" s="9" t="s">
        <v>12</v>
      </c>
      <c r="B398" s="9" t="s">
        <v>472</v>
      </c>
      <c r="C398" s="9" t="s">
        <v>500</v>
      </c>
      <c r="D398" s="10">
        <v>3410670487</v>
      </c>
      <c r="E398" s="11">
        <v>45245</v>
      </c>
      <c r="F398" s="11">
        <v>45245</v>
      </c>
      <c r="G398" s="9">
        <v>10879551703</v>
      </c>
      <c r="H398" s="4" t="s">
        <v>501</v>
      </c>
      <c r="I398" s="8">
        <v>21154.799999999999</v>
      </c>
      <c r="J398" s="12">
        <v>45275</v>
      </c>
      <c r="K398" s="8">
        <v>17340</v>
      </c>
      <c r="L398" s="12">
        <v>45272</v>
      </c>
      <c r="M398" s="4">
        <v>-3</v>
      </c>
      <c r="N398" s="4">
        <f t="shared" si="24"/>
        <v>27</v>
      </c>
      <c r="O398" s="8">
        <f t="shared" si="25"/>
        <v>-52020</v>
      </c>
      <c r="P398" s="8">
        <f t="shared" si="26"/>
        <v>468180</v>
      </c>
      <c r="Q398" s="4">
        <f t="shared" si="27"/>
        <v>30</v>
      </c>
    </row>
    <row r="399" spans="1:18" x14ac:dyDescent="0.25">
      <c r="A399" s="9" t="s">
        <v>12</v>
      </c>
      <c r="B399" s="9" t="s">
        <v>472</v>
      </c>
      <c r="C399" s="9" t="s">
        <v>476</v>
      </c>
      <c r="D399" s="10">
        <v>493410583</v>
      </c>
      <c r="E399" s="11">
        <v>45245</v>
      </c>
      <c r="F399" s="11">
        <v>45245</v>
      </c>
      <c r="G399" s="9">
        <v>10882073180</v>
      </c>
      <c r="H399" s="4">
        <v>32062</v>
      </c>
      <c r="I399" s="8">
        <v>20.059999999999999</v>
      </c>
      <c r="J399" s="12">
        <v>45275</v>
      </c>
      <c r="K399" s="8">
        <v>16.440000000000001</v>
      </c>
      <c r="L399" s="12">
        <v>45272</v>
      </c>
      <c r="M399" s="4">
        <v>-3</v>
      </c>
      <c r="N399" s="4">
        <f t="shared" si="24"/>
        <v>27</v>
      </c>
      <c r="O399" s="8">
        <f t="shared" si="25"/>
        <v>-49.320000000000007</v>
      </c>
      <c r="P399" s="8">
        <f t="shared" si="26"/>
        <v>443.88000000000005</v>
      </c>
      <c r="Q399" s="4">
        <f t="shared" si="27"/>
        <v>30</v>
      </c>
    </row>
    <row r="400" spans="1:18" x14ac:dyDescent="0.25">
      <c r="A400" s="9" t="s">
        <v>12</v>
      </c>
      <c r="B400" s="9" t="s">
        <v>472</v>
      </c>
      <c r="C400" s="9" t="s">
        <v>502</v>
      </c>
      <c r="D400" s="10">
        <v>1854770508</v>
      </c>
      <c r="E400" s="11">
        <v>45253</v>
      </c>
      <c r="F400" s="11">
        <v>45253</v>
      </c>
      <c r="G400" s="9">
        <v>10888697033</v>
      </c>
      <c r="H400" s="4">
        <v>229</v>
      </c>
      <c r="I400" s="8">
        <v>3050</v>
      </c>
      <c r="J400" s="12">
        <v>45276</v>
      </c>
      <c r="K400" s="8">
        <v>2500</v>
      </c>
      <c r="L400" s="12">
        <v>45272</v>
      </c>
      <c r="M400" s="4">
        <v>-4</v>
      </c>
      <c r="N400" s="4">
        <f t="shared" si="24"/>
        <v>19</v>
      </c>
      <c r="O400" s="8">
        <f t="shared" si="25"/>
        <v>-10000</v>
      </c>
      <c r="P400" s="8">
        <f t="shared" si="26"/>
        <v>47500</v>
      </c>
      <c r="Q400" s="28">
        <f t="shared" si="27"/>
        <v>23</v>
      </c>
      <c r="R400" t="s">
        <v>530</v>
      </c>
    </row>
    <row r="401" spans="1:18" x14ac:dyDescent="0.25">
      <c r="A401" s="9" t="s">
        <v>12</v>
      </c>
      <c r="B401" s="9" t="s">
        <v>472</v>
      </c>
      <c r="C401" s="9" t="s">
        <v>477</v>
      </c>
      <c r="D401" s="10">
        <v>1876320498</v>
      </c>
      <c r="E401" s="11">
        <v>45253</v>
      </c>
      <c r="F401" s="11">
        <v>45253</v>
      </c>
      <c r="G401" s="9">
        <v>10896714268</v>
      </c>
      <c r="H401" s="4">
        <v>1290</v>
      </c>
      <c r="I401" s="8">
        <v>256.81</v>
      </c>
      <c r="J401" s="12">
        <v>45277</v>
      </c>
      <c r="K401" s="8">
        <v>210.5</v>
      </c>
      <c r="L401" s="12">
        <v>45272</v>
      </c>
      <c r="M401" s="4">
        <v>-5</v>
      </c>
      <c r="N401" s="4">
        <f t="shared" si="24"/>
        <v>19</v>
      </c>
      <c r="O401" s="8">
        <f t="shared" si="25"/>
        <v>-1052.5</v>
      </c>
      <c r="P401" s="8">
        <f t="shared" si="26"/>
        <v>3999.5</v>
      </c>
      <c r="Q401" s="28">
        <f t="shared" si="27"/>
        <v>24</v>
      </c>
      <c r="R401" t="s">
        <v>530</v>
      </c>
    </row>
    <row r="402" spans="1:18" x14ac:dyDescent="0.25">
      <c r="A402" s="9" t="s">
        <v>12</v>
      </c>
      <c r="B402" s="9" t="s">
        <v>472</v>
      </c>
      <c r="C402" s="9" t="s">
        <v>503</v>
      </c>
      <c r="D402" s="10">
        <v>6584160482</v>
      </c>
      <c r="E402" s="11">
        <v>45252</v>
      </c>
      <c r="F402" s="11">
        <v>45252</v>
      </c>
      <c r="G402" s="9">
        <v>10927319209</v>
      </c>
      <c r="H402" s="4" t="s">
        <v>504</v>
      </c>
      <c r="I402" s="8">
        <v>774.52</v>
      </c>
      <c r="J402" s="12">
        <v>45282</v>
      </c>
      <c r="K402" s="8">
        <v>634.85</v>
      </c>
      <c r="L402" s="12">
        <v>45273</v>
      </c>
      <c r="M402" s="4">
        <v>-9</v>
      </c>
      <c r="N402" s="4">
        <f t="shared" si="24"/>
        <v>21</v>
      </c>
      <c r="O402" s="8">
        <f t="shared" si="25"/>
        <v>-5713.6500000000005</v>
      </c>
      <c r="P402" s="8">
        <f t="shared" si="26"/>
        <v>13331.85</v>
      </c>
      <c r="Q402" s="4">
        <f t="shared" si="27"/>
        <v>30</v>
      </c>
    </row>
    <row r="403" spans="1:18" x14ac:dyDescent="0.25">
      <c r="A403" s="9" t="s">
        <v>12</v>
      </c>
      <c r="B403" s="9" t="s">
        <v>472</v>
      </c>
      <c r="C403" s="9" t="s">
        <v>477</v>
      </c>
      <c r="D403" s="10">
        <v>1876320498</v>
      </c>
      <c r="E403" s="11">
        <v>45259</v>
      </c>
      <c r="F403" s="11">
        <v>45259</v>
      </c>
      <c r="G403" s="9">
        <v>10966606133</v>
      </c>
      <c r="H403" s="4">
        <v>1342</v>
      </c>
      <c r="I403" s="8">
        <v>90.28</v>
      </c>
      <c r="J403" s="12">
        <v>45289</v>
      </c>
      <c r="K403" s="8">
        <v>74</v>
      </c>
      <c r="L403" s="12">
        <v>45272</v>
      </c>
      <c r="M403" s="4">
        <v>-17</v>
      </c>
      <c r="N403" s="4">
        <f t="shared" si="24"/>
        <v>13</v>
      </c>
      <c r="O403" s="8">
        <f t="shared" si="25"/>
        <v>-1258</v>
      </c>
      <c r="P403" s="8">
        <f t="shared" si="26"/>
        <v>962</v>
      </c>
      <c r="Q403" s="4">
        <f t="shared" si="27"/>
        <v>30</v>
      </c>
    </row>
    <row r="404" spans="1:18" x14ac:dyDescent="0.25">
      <c r="A404" s="9" t="s">
        <v>12</v>
      </c>
      <c r="B404" s="9" t="s">
        <v>472</v>
      </c>
      <c r="C404" s="9" t="s">
        <v>505</v>
      </c>
      <c r="D404" s="10">
        <v>2959720166</v>
      </c>
      <c r="E404" s="11">
        <v>45260</v>
      </c>
      <c r="F404" s="11">
        <v>45260</v>
      </c>
      <c r="G404" s="9">
        <v>10976831695</v>
      </c>
      <c r="H404" s="4" t="s">
        <v>506</v>
      </c>
      <c r="I404" s="8">
        <v>24156</v>
      </c>
      <c r="J404" s="12">
        <v>45290</v>
      </c>
      <c r="K404" s="8">
        <v>19800</v>
      </c>
      <c r="L404" s="12">
        <v>45273</v>
      </c>
      <c r="M404" s="4">
        <v>-17</v>
      </c>
      <c r="N404" s="4">
        <f t="shared" si="24"/>
        <v>13</v>
      </c>
      <c r="O404" s="8">
        <f t="shared" si="25"/>
        <v>-336600</v>
      </c>
      <c r="P404" s="8">
        <f t="shared" si="26"/>
        <v>257400</v>
      </c>
      <c r="Q404" s="4">
        <f t="shared" si="27"/>
        <v>30</v>
      </c>
    </row>
    <row r="405" spans="1:18" x14ac:dyDescent="0.25">
      <c r="A405" s="9" t="s">
        <v>12</v>
      </c>
      <c r="B405" s="9" t="s">
        <v>98</v>
      </c>
      <c r="C405" s="9" t="s">
        <v>482</v>
      </c>
      <c r="D405" s="10">
        <v>1108630524</v>
      </c>
      <c r="E405" s="11">
        <v>45260</v>
      </c>
      <c r="F405" s="11">
        <v>45260</v>
      </c>
      <c r="G405" s="9">
        <v>10977339823</v>
      </c>
      <c r="H405" s="4" t="s">
        <v>507</v>
      </c>
      <c r="I405" s="8">
        <v>5636.4</v>
      </c>
      <c r="J405" s="12">
        <v>45320</v>
      </c>
      <c r="K405" s="8">
        <v>4620</v>
      </c>
      <c r="L405" s="12">
        <v>45267</v>
      </c>
      <c r="M405" s="4">
        <v>-53</v>
      </c>
      <c r="N405" s="4">
        <f t="shared" si="24"/>
        <v>7</v>
      </c>
      <c r="O405" s="8">
        <f t="shared" si="25"/>
        <v>-244860</v>
      </c>
      <c r="P405" s="8">
        <f t="shared" si="26"/>
        <v>32340</v>
      </c>
      <c r="Q405" s="4">
        <f t="shared" si="27"/>
        <v>60</v>
      </c>
    </row>
    <row r="406" spans="1:18" x14ac:dyDescent="0.25">
      <c r="A406" s="9" t="s">
        <v>12</v>
      </c>
      <c r="B406" s="9" t="s">
        <v>472</v>
      </c>
      <c r="C406" s="9" t="s">
        <v>477</v>
      </c>
      <c r="D406" s="10">
        <v>1876320498</v>
      </c>
      <c r="E406" s="11">
        <v>45267</v>
      </c>
      <c r="F406" s="11">
        <v>45267</v>
      </c>
      <c r="G406" s="9">
        <v>11029312294</v>
      </c>
      <c r="H406" s="4">
        <v>1389</v>
      </c>
      <c r="I406" s="8">
        <v>96.62</v>
      </c>
      <c r="J406" s="12">
        <v>45297</v>
      </c>
      <c r="K406" s="8">
        <v>79.2</v>
      </c>
      <c r="L406" s="12">
        <v>45272</v>
      </c>
      <c r="M406" s="4">
        <v>-25</v>
      </c>
      <c r="N406" s="4">
        <f t="shared" si="24"/>
        <v>5</v>
      </c>
      <c r="O406" s="8">
        <f t="shared" si="25"/>
        <v>-1980</v>
      </c>
      <c r="P406" s="8">
        <f t="shared" si="26"/>
        <v>396</v>
      </c>
      <c r="Q406" s="4">
        <f t="shared" si="27"/>
        <v>30</v>
      </c>
    </row>
    <row r="407" spans="1:18" x14ac:dyDescent="0.25">
      <c r="A407" s="9" t="s">
        <v>12</v>
      </c>
      <c r="B407" s="9" t="s">
        <v>472</v>
      </c>
      <c r="C407" s="9" t="s">
        <v>488</v>
      </c>
      <c r="D407" s="10">
        <v>6907290156</v>
      </c>
      <c r="E407" s="11">
        <v>45267</v>
      </c>
      <c r="F407" s="11">
        <v>45267</v>
      </c>
      <c r="G407" s="9">
        <v>11030397394</v>
      </c>
      <c r="H407" s="4">
        <v>2105365</v>
      </c>
      <c r="I407" s="8">
        <v>1150.95</v>
      </c>
      <c r="J407" s="12">
        <v>45297</v>
      </c>
      <c r="K407" s="8">
        <v>943.4</v>
      </c>
      <c r="L407" s="12">
        <v>45273</v>
      </c>
      <c r="M407" s="4">
        <v>-24</v>
      </c>
      <c r="N407" s="4">
        <f t="shared" si="24"/>
        <v>6</v>
      </c>
      <c r="O407" s="8">
        <f t="shared" si="25"/>
        <v>-22641.599999999999</v>
      </c>
      <c r="P407" s="8">
        <f t="shared" si="26"/>
        <v>5660.4</v>
      </c>
      <c r="Q407" s="4">
        <f t="shared" si="27"/>
        <v>30</v>
      </c>
    </row>
    <row r="408" spans="1:18" x14ac:dyDescent="0.25">
      <c r="A408" s="9" t="s">
        <v>12</v>
      </c>
      <c r="B408" s="9" t="s">
        <v>472</v>
      </c>
      <c r="C408" s="9" t="s">
        <v>485</v>
      </c>
      <c r="D408" s="10">
        <v>13365760159</v>
      </c>
      <c r="E408" s="11">
        <v>45267</v>
      </c>
      <c r="F408" s="11">
        <v>45267</v>
      </c>
      <c r="G408" s="9">
        <v>11031658732</v>
      </c>
      <c r="H408" s="4" t="s">
        <v>508</v>
      </c>
      <c r="I408" s="8">
        <v>5378.87</v>
      </c>
      <c r="J408" s="12">
        <v>45297</v>
      </c>
      <c r="K408" s="8">
        <v>4408.91</v>
      </c>
      <c r="L408" s="12">
        <v>45273</v>
      </c>
      <c r="M408" s="4">
        <v>-24</v>
      </c>
      <c r="N408" s="4">
        <f t="shared" si="24"/>
        <v>6</v>
      </c>
      <c r="O408" s="8">
        <f t="shared" si="25"/>
        <v>-105813.84</v>
      </c>
      <c r="P408" s="8">
        <f t="shared" si="26"/>
        <v>26453.46</v>
      </c>
      <c r="Q408" s="4">
        <f t="shared" si="27"/>
        <v>30</v>
      </c>
    </row>
    <row r="409" spans="1:18" x14ac:dyDescent="0.25">
      <c r="A409" s="9" t="s">
        <v>12</v>
      </c>
      <c r="B409" s="9" t="s">
        <v>472</v>
      </c>
      <c r="C409" s="9" t="s">
        <v>485</v>
      </c>
      <c r="D409" s="10">
        <v>13365760159</v>
      </c>
      <c r="E409" s="11">
        <v>45267</v>
      </c>
      <c r="F409" s="11">
        <v>45267</v>
      </c>
      <c r="G409" s="9">
        <v>11031734116</v>
      </c>
      <c r="H409" s="4" t="s">
        <v>509</v>
      </c>
      <c r="I409" s="8">
        <v>11956</v>
      </c>
      <c r="J409" s="12">
        <v>45297</v>
      </c>
      <c r="K409" s="8">
        <v>9800</v>
      </c>
      <c r="L409" s="12">
        <v>45273</v>
      </c>
      <c r="M409" s="4">
        <v>-24</v>
      </c>
      <c r="N409" s="4">
        <f t="shared" si="24"/>
        <v>6</v>
      </c>
      <c r="O409" s="8">
        <f t="shared" si="25"/>
        <v>-235200</v>
      </c>
      <c r="P409" s="8">
        <f t="shared" si="26"/>
        <v>58800</v>
      </c>
      <c r="Q409" s="4">
        <f t="shared" si="27"/>
        <v>30</v>
      </c>
    </row>
    <row r="410" spans="1:18" x14ac:dyDescent="0.25">
      <c r="A410" s="9" t="s">
        <v>12</v>
      </c>
      <c r="B410" s="9" t="s">
        <v>472</v>
      </c>
      <c r="C410" s="9" t="s">
        <v>485</v>
      </c>
      <c r="D410" s="10">
        <v>13365760159</v>
      </c>
      <c r="E410" s="11">
        <v>45267</v>
      </c>
      <c r="F410" s="11">
        <v>45267</v>
      </c>
      <c r="G410" s="9">
        <v>11031864683</v>
      </c>
      <c r="H410" s="4" t="s">
        <v>510</v>
      </c>
      <c r="I410" s="8">
        <v>688.4</v>
      </c>
      <c r="J410" s="12">
        <v>45297</v>
      </c>
      <c r="K410" s="8">
        <v>564.26</v>
      </c>
      <c r="L410" s="12">
        <v>45273</v>
      </c>
      <c r="M410" s="4">
        <v>-24</v>
      </c>
      <c r="N410" s="4">
        <f t="shared" si="24"/>
        <v>6</v>
      </c>
      <c r="O410" s="8">
        <f t="shared" si="25"/>
        <v>-13542.24</v>
      </c>
      <c r="P410" s="8">
        <f t="shared" si="26"/>
        <v>3385.56</v>
      </c>
      <c r="Q410" s="4">
        <f t="shared" si="27"/>
        <v>30</v>
      </c>
    </row>
    <row r="411" spans="1:18" x14ac:dyDescent="0.25">
      <c r="A411" s="9" t="s">
        <v>12</v>
      </c>
      <c r="B411" s="9" t="s">
        <v>472</v>
      </c>
      <c r="C411" s="9" t="s">
        <v>485</v>
      </c>
      <c r="D411" s="10">
        <v>13365760159</v>
      </c>
      <c r="E411" s="11">
        <v>45267</v>
      </c>
      <c r="F411" s="11">
        <v>45267</v>
      </c>
      <c r="G411" s="9">
        <v>11031911515</v>
      </c>
      <c r="H411" s="4" t="s">
        <v>511</v>
      </c>
      <c r="I411" s="8">
        <v>818.23</v>
      </c>
      <c r="J411" s="12">
        <v>45297</v>
      </c>
      <c r="K411" s="8">
        <v>670.68</v>
      </c>
      <c r="L411" s="12">
        <v>45273</v>
      </c>
      <c r="M411" s="4">
        <v>-24</v>
      </c>
      <c r="N411" s="4">
        <f t="shared" si="24"/>
        <v>6</v>
      </c>
      <c r="O411" s="8">
        <f t="shared" si="25"/>
        <v>-16096.32</v>
      </c>
      <c r="P411" s="8">
        <f t="shared" si="26"/>
        <v>4024.08</v>
      </c>
      <c r="Q411" s="4">
        <f t="shared" si="27"/>
        <v>30</v>
      </c>
    </row>
    <row r="412" spans="1:18" x14ac:dyDescent="0.25">
      <c r="A412" s="9" t="s">
        <v>12</v>
      </c>
      <c r="B412" s="9" t="s">
        <v>472</v>
      </c>
      <c r="C412" s="9" t="s">
        <v>485</v>
      </c>
      <c r="D412" s="10">
        <v>13365760159</v>
      </c>
      <c r="E412" s="11">
        <v>45267</v>
      </c>
      <c r="F412" s="11">
        <v>45267</v>
      </c>
      <c r="G412" s="9">
        <v>11032096730</v>
      </c>
      <c r="H412" s="4" t="s">
        <v>512</v>
      </c>
      <c r="I412" s="8">
        <v>850.56</v>
      </c>
      <c r="J412" s="12">
        <v>45297</v>
      </c>
      <c r="K412" s="8">
        <v>697.18</v>
      </c>
      <c r="L412" s="12">
        <v>45273</v>
      </c>
      <c r="M412" s="4">
        <v>-24</v>
      </c>
      <c r="N412" s="4">
        <f t="shared" si="24"/>
        <v>6</v>
      </c>
      <c r="O412" s="8">
        <f t="shared" si="25"/>
        <v>-16732.32</v>
      </c>
      <c r="P412" s="8">
        <f t="shared" si="26"/>
        <v>4183.08</v>
      </c>
      <c r="Q412" s="4">
        <f t="shared" si="27"/>
        <v>30</v>
      </c>
    </row>
    <row r="413" spans="1:18" x14ac:dyDescent="0.25">
      <c r="A413" s="9" t="s">
        <v>12</v>
      </c>
      <c r="B413" s="9" t="s">
        <v>472</v>
      </c>
      <c r="C413" s="9" t="s">
        <v>485</v>
      </c>
      <c r="D413" s="10">
        <v>13365760159</v>
      </c>
      <c r="E413" s="11">
        <v>45267</v>
      </c>
      <c r="F413" s="11">
        <v>45267</v>
      </c>
      <c r="G413" s="9">
        <v>11032210902</v>
      </c>
      <c r="H413" s="4" t="s">
        <v>513</v>
      </c>
      <c r="I413" s="8">
        <v>2271.66</v>
      </c>
      <c r="J413" s="12">
        <v>45297</v>
      </c>
      <c r="K413" s="8">
        <v>1862.02</v>
      </c>
      <c r="L413" s="12">
        <v>45273</v>
      </c>
      <c r="M413" s="4">
        <v>-24</v>
      </c>
      <c r="N413" s="4">
        <f t="shared" si="24"/>
        <v>6</v>
      </c>
      <c r="O413" s="8">
        <f t="shared" si="25"/>
        <v>-44688.479999999996</v>
      </c>
      <c r="P413" s="8">
        <f t="shared" si="26"/>
        <v>11172.119999999999</v>
      </c>
      <c r="Q413" s="4">
        <f t="shared" si="27"/>
        <v>30</v>
      </c>
    </row>
    <row r="414" spans="1:18" x14ac:dyDescent="0.25">
      <c r="A414" s="9" t="s">
        <v>12</v>
      </c>
      <c r="B414" s="9" t="s">
        <v>472</v>
      </c>
      <c r="C414" s="9" t="s">
        <v>514</v>
      </c>
      <c r="D414" s="10">
        <v>2002510499</v>
      </c>
      <c r="E414" s="11">
        <v>45268</v>
      </c>
      <c r="F414" s="11">
        <v>45268</v>
      </c>
      <c r="G414" s="9">
        <v>11039587195</v>
      </c>
      <c r="H414" s="4" t="s">
        <v>515</v>
      </c>
      <c r="I414" s="8">
        <v>8589.2000000000007</v>
      </c>
      <c r="J414" s="12">
        <v>45298</v>
      </c>
      <c r="K414" s="8">
        <v>7040.33</v>
      </c>
      <c r="L414" s="12">
        <v>45272</v>
      </c>
      <c r="M414" s="4">
        <v>-26</v>
      </c>
      <c r="N414" s="4">
        <f t="shared" si="24"/>
        <v>4</v>
      </c>
      <c r="O414" s="8">
        <f t="shared" si="25"/>
        <v>-183048.58</v>
      </c>
      <c r="P414" s="8">
        <f t="shared" si="26"/>
        <v>28161.32</v>
      </c>
      <c r="Q414" s="4">
        <f t="shared" si="27"/>
        <v>30</v>
      </c>
    </row>
    <row r="415" spans="1:18" x14ac:dyDescent="0.25">
      <c r="A415" s="9" t="s">
        <v>12</v>
      </c>
      <c r="B415" s="9" t="s">
        <v>472</v>
      </c>
      <c r="C415" s="9" t="s">
        <v>477</v>
      </c>
      <c r="D415" s="10">
        <v>1876320498</v>
      </c>
      <c r="E415" s="11">
        <v>45271</v>
      </c>
      <c r="F415" s="11">
        <v>45271</v>
      </c>
      <c r="G415" s="9">
        <v>11052426117</v>
      </c>
      <c r="H415" s="4">
        <v>1393</v>
      </c>
      <c r="I415" s="8">
        <v>1186.32</v>
      </c>
      <c r="J415" s="12">
        <v>45301</v>
      </c>
      <c r="K415" s="8">
        <v>972.39</v>
      </c>
      <c r="L415" s="12">
        <v>45272</v>
      </c>
      <c r="M415" s="4">
        <v>-29</v>
      </c>
      <c r="N415" s="4">
        <f t="shared" si="24"/>
        <v>1</v>
      </c>
      <c r="O415" s="8">
        <f t="shared" si="25"/>
        <v>-28199.31</v>
      </c>
      <c r="P415" s="8">
        <f t="shared" si="26"/>
        <v>972.39</v>
      </c>
      <c r="Q415" s="4">
        <f t="shared" si="27"/>
        <v>30</v>
      </c>
    </row>
    <row r="418" spans="6:16" ht="30" x14ac:dyDescent="0.25">
      <c r="J418" s="6" t="s">
        <v>518</v>
      </c>
      <c r="K418" s="7">
        <f>SUM(K2:K417)</f>
        <v>4469521.6199999936</v>
      </c>
      <c r="L418" s="14" t="s">
        <v>528</v>
      </c>
      <c r="M418" s="6">
        <f>SUM(M2:M417)</f>
        <v>-10543</v>
      </c>
      <c r="O418" s="5">
        <f>SUM(O2:O417)</f>
        <v>-133839229.39999999</v>
      </c>
      <c r="P418" s="5">
        <f>SUM(P2:P417)</f>
        <v>58478074.290000051</v>
      </c>
    </row>
    <row r="421" spans="6:16" ht="33" customHeight="1" x14ac:dyDescent="0.25">
      <c r="F421"/>
      <c r="H421"/>
      <c r="I421" s="24" t="s">
        <v>519</v>
      </c>
      <c r="J421" s="6">
        <v>414</v>
      </c>
      <c r="K421" s="29" t="s">
        <v>520</v>
      </c>
      <c r="L421" s="30"/>
      <c r="M421" s="25">
        <f>O418/K418</f>
        <v>-29.944866761825885</v>
      </c>
    </row>
    <row r="422" spans="6:16" ht="42.75" customHeight="1" x14ac:dyDescent="0.25">
      <c r="F422" s="18" t="s">
        <v>521</v>
      </c>
      <c r="G422" s="20">
        <f>O418</f>
        <v>-133839229.39999999</v>
      </c>
      <c r="H422" s="22" t="s">
        <v>522</v>
      </c>
      <c r="I422" s="25">
        <f>O418/K418</f>
        <v>-29.944866761825885</v>
      </c>
      <c r="K422" s="29" t="s">
        <v>523</v>
      </c>
      <c r="L422" s="30"/>
      <c r="M422" s="25">
        <f>P418/K418</f>
        <v>13.083743465592663</v>
      </c>
    </row>
    <row r="423" spans="6:16" x14ac:dyDescent="0.25">
      <c r="F423" s="19" t="s">
        <v>524</v>
      </c>
      <c r="G423" s="21">
        <f>M418</f>
        <v>-10543</v>
      </c>
      <c r="H423" s="22" t="s">
        <v>525</v>
      </c>
      <c r="I423" s="25">
        <f>M418/J421</f>
        <v>-25.466183574879228</v>
      </c>
      <c r="K423"/>
      <c r="L423" s="27"/>
      <c r="M423"/>
    </row>
    <row r="424" spans="6:16" x14ac:dyDescent="0.25">
      <c r="F424"/>
      <c r="H424" s="23" t="s">
        <v>526</v>
      </c>
      <c r="I424" s="26">
        <f>I422-I423</f>
        <v>-4.4786831869466575</v>
      </c>
      <c r="K424"/>
      <c r="M424"/>
    </row>
    <row r="425" spans="6:16" x14ac:dyDescent="0.25">
      <c r="F425"/>
      <c r="H425" s="31" t="s">
        <v>527</v>
      </c>
      <c r="I425" s="31"/>
      <c r="K425"/>
      <c r="M425"/>
    </row>
    <row r="426" spans="6:16" x14ac:dyDescent="0.25">
      <c r="F426"/>
      <c r="H426" s="31"/>
      <c r="I426" s="31"/>
      <c r="K426"/>
      <c r="M426"/>
    </row>
  </sheetData>
  <autoFilter ref="A1:Q415"/>
  <mergeCells count="3">
    <mergeCell ref="K421:L421"/>
    <mergeCell ref="K422:L422"/>
    <mergeCell ref="H425:I4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REPORT ITP - Fatture Incluse -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Miggiano, Francesca</dc:creator>
  <cp:lastModifiedBy>Miggiano, Francesca</cp:lastModifiedBy>
  <dcterms:created xsi:type="dcterms:W3CDTF">2024-01-22T09:10:26Z</dcterms:created>
  <dcterms:modified xsi:type="dcterms:W3CDTF">2024-01-23T16:31:26Z</dcterms:modified>
</cp:coreProperties>
</file>