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/>
  </bookViews>
  <sheets>
    <sheet name="REPORT ITP - Fatture Incluse - " sheetId="1" r:id="rId1"/>
  </sheets>
  <definedNames>
    <definedName name="_xlnm._FilterDatabase" localSheetId="0" hidden="1">'REPORT ITP - Fatture Incluse - '!$A$1:$S$390</definedName>
  </definedNames>
  <calcPr calcId="144525"/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2" i="1"/>
  <c r="M393" i="1"/>
  <c r="L398" i="1" s="1"/>
  <c r="K393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2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87" i="1"/>
  <c r="P387" i="1" s="1"/>
  <c r="N388" i="1"/>
  <c r="P388" i="1" s="1"/>
  <c r="N389" i="1"/>
  <c r="P389" i="1" s="1"/>
  <c r="N390" i="1"/>
  <c r="P390" i="1" s="1"/>
  <c r="N2" i="1"/>
  <c r="P2" i="1" s="1"/>
  <c r="O393" i="1" l="1"/>
  <c r="J397" i="1" s="1"/>
  <c r="P393" i="1"/>
  <c r="P397" i="1" s="1"/>
  <c r="J398" i="1"/>
  <c r="P396" i="1" l="1"/>
  <c r="L397" i="1"/>
  <c r="L399" i="1" s="1"/>
</calcChain>
</file>

<file path=xl/sharedStrings.xml><?xml version="1.0" encoding="utf-8"?>
<sst xmlns="http://schemas.openxmlformats.org/spreadsheetml/2006/main" count="1451" uniqueCount="442">
  <si>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</si>
  <si>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</si>
  <si>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</si>
  <si>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</si>
  <si>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</si>
  <si>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</si>
  <si>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</si>
  <si>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</si>
  <si>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</si>
  <si>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</si>
  <si>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</si>
  <si>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</si>
  <si>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</si>
  <si>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</si>
  <si>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TAGLIONE SRL</t>
  </si>
  <si>
    <t>02-124-FE2</t>
  </si>
  <si>
    <t>Ven. Arciconfraternita della Misericordia</t>
  </si>
  <si>
    <t>90/PA</t>
  </si>
  <si>
    <t>VODAFONE ITALIA S.p.A.</t>
  </si>
  <si>
    <t>AP20860267</t>
  </si>
  <si>
    <t>BARBIERI ALESSIO</t>
  </si>
  <si>
    <t>BRBLSS68D18E625M</t>
  </si>
  <si>
    <t>IGD SIIQ S.P.A.</t>
  </si>
  <si>
    <t>VM2302226</t>
  </si>
  <si>
    <t>VM2302227</t>
  </si>
  <si>
    <t>MANCINI A. di BERCHICCI MONICA</t>
  </si>
  <si>
    <t>BRCMNC63L66L833J</t>
  </si>
  <si>
    <t>36/01</t>
  </si>
  <si>
    <t>Provincia di Livorno Sviluppo Srl</t>
  </si>
  <si>
    <t>112/PA</t>
  </si>
  <si>
    <t>FERRAMENTA CECCOTTI DI RICCARDO TESSIERI  E MICHELE COLOMBINI e C.SAS</t>
  </si>
  <si>
    <t>IMMOBILIARE GENERALE INDUSTRIALE (I.G.I.) s.r.l.</t>
  </si>
  <si>
    <t>ITALMOTORS DI MARIO RASO</t>
  </si>
  <si>
    <t>RSAMDM59D27L063B</t>
  </si>
  <si>
    <t>VN2401521</t>
  </si>
  <si>
    <t>L'ELETTROTECNICA DEI F.LLI MARINI S.R.L.</t>
  </si>
  <si>
    <t>000079-2023-3</t>
  </si>
  <si>
    <t>CIRCOLO ARCI ARENA ASTRA</t>
  </si>
  <si>
    <t>COSTRUZIONI MANE SOCIETA' A RESPONSABILITA' LIMITATA SEMPLIFICATA</t>
  </si>
  <si>
    <t>EMME ERRE IMPIANTI</t>
  </si>
  <si>
    <t>MRBRCR70C16E625Q</t>
  </si>
  <si>
    <t>FATTPA 3_24</t>
  </si>
  <si>
    <t>MEDIA PRINT SRL</t>
  </si>
  <si>
    <t>TORZONI COSTRUZIONI SRLU</t>
  </si>
  <si>
    <t>1/24/PA</t>
  </si>
  <si>
    <t>CIUFFARDI GIARDINAGGIO DI CIUFFARDI ADRIANO</t>
  </si>
  <si>
    <t>CFFDRN61H09G687R</t>
  </si>
  <si>
    <t>Itinera Progetti e Ricerche Soc. Coop. Impresa Sociale</t>
  </si>
  <si>
    <t>21/PA</t>
  </si>
  <si>
    <t>VN2401671</t>
  </si>
  <si>
    <t>FALENI ROSSELLA</t>
  </si>
  <si>
    <t>FLNRSL58H53E625M</t>
  </si>
  <si>
    <t>1PA</t>
  </si>
  <si>
    <t>Bergagnini Michele</t>
  </si>
  <si>
    <t>BRGMHL72C10L781E</t>
  </si>
  <si>
    <t>000006-2024-3</t>
  </si>
  <si>
    <t>VE2400008</t>
  </si>
  <si>
    <t>AUTOLINEE TOSCANE SPA</t>
  </si>
  <si>
    <t>AT024PA-000064</t>
  </si>
  <si>
    <t>02-14-FE2</t>
  </si>
  <si>
    <t>6/PA</t>
  </si>
  <si>
    <t>P.G. COSTRUZIONI S.R.L.</t>
  </si>
  <si>
    <t>1/PA</t>
  </si>
  <si>
    <t>IC VIDEOPRO SRL</t>
  </si>
  <si>
    <t>VN2401893</t>
  </si>
  <si>
    <t>LAVORAZIONE RETI BONARDI DI LIDIA BONARDI</t>
  </si>
  <si>
    <t>BNRLDI74A50E333S</t>
  </si>
  <si>
    <t>BIANCHI DINO SPA</t>
  </si>
  <si>
    <t>COSIMO DE' MEDICI SRL</t>
  </si>
  <si>
    <t>01-2024 PA</t>
  </si>
  <si>
    <t>000008-2024-3</t>
  </si>
  <si>
    <t>CORTESI SARA</t>
  </si>
  <si>
    <t>CRTSRA82S61E730W</t>
  </si>
  <si>
    <t>1/C</t>
  </si>
  <si>
    <t>PLUSH &amp; COMPANY S.r.l.</t>
  </si>
  <si>
    <t>4 /PA</t>
  </si>
  <si>
    <t>MUJER CREAZIONI S.R.L.</t>
  </si>
  <si>
    <t>9 I</t>
  </si>
  <si>
    <t>GINMAR s.r.l. unipersonale</t>
  </si>
  <si>
    <t>0000001P/2024</t>
  </si>
  <si>
    <t>12/PA</t>
  </si>
  <si>
    <t>Amici Giuseppe</t>
  </si>
  <si>
    <t>MCAGPP41A28E625H</t>
  </si>
  <si>
    <t>9/PA</t>
  </si>
  <si>
    <t>AQ02137041</t>
  </si>
  <si>
    <t>02-16-FE2</t>
  </si>
  <si>
    <t>VN2402245</t>
  </si>
  <si>
    <t>VN2402296</t>
  </si>
  <si>
    <t>3/PA</t>
  </si>
  <si>
    <t>DEPOSITI BERNI DI BERNI MARCO</t>
  </si>
  <si>
    <t>BRNMRC62R20E625R</t>
  </si>
  <si>
    <t>000441-2024</t>
  </si>
  <si>
    <t>3/24/PA</t>
  </si>
  <si>
    <t>SPAGNOLI ILIO E FIGLI SRL</t>
  </si>
  <si>
    <t>4/E</t>
  </si>
  <si>
    <t>BO7TSG</t>
  </si>
  <si>
    <t>Ladisa Saverio</t>
  </si>
  <si>
    <t>LDSSVR68R14A662B</t>
  </si>
  <si>
    <t>FPA 11/23</t>
  </si>
  <si>
    <t>BUREAU VERITAS ITALIA Spa</t>
  </si>
  <si>
    <t>1I23009286</t>
  </si>
  <si>
    <t>CONSORZIO STABILE TELEGARE</t>
  </si>
  <si>
    <t>FATTPA 71_23</t>
  </si>
  <si>
    <t>BOLLONI COSTRUZIONI SRL</t>
  </si>
  <si>
    <t>23/002</t>
  </si>
  <si>
    <t>A&amp;A di Amorini e Azzaro Srl</t>
  </si>
  <si>
    <t>4/PA</t>
  </si>
  <si>
    <t>FRANGERINI IMPRESA SRLU</t>
  </si>
  <si>
    <t>ALFA TERMICA S.R.L.</t>
  </si>
  <si>
    <t>26/002</t>
  </si>
  <si>
    <t>HUJJPZ</t>
  </si>
  <si>
    <t>IMPRESA MONNI CLAUDIO &amp; C. - SAS</t>
  </si>
  <si>
    <t>TUSCANIA CERAMICHEdiGRAGNANI SAS</t>
  </si>
  <si>
    <t>ASCENSORI SERVIZI S.R.L.</t>
  </si>
  <si>
    <t>6175/00</t>
  </si>
  <si>
    <t>Piero gomme S.r.l</t>
  </si>
  <si>
    <t>Mancini e Staccioli S.n.c. di Claudio Mancini &amp; C.</t>
  </si>
  <si>
    <t>676E</t>
  </si>
  <si>
    <t>GUGLIELMI ENIO &amp; C. S.R.L.</t>
  </si>
  <si>
    <t>X00111</t>
  </si>
  <si>
    <t>Truck Italia S.p.A.</t>
  </si>
  <si>
    <t>SANTA GIULIA SAS</t>
  </si>
  <si>
    <t>27/00</t>
  </si>
  <si>
    <t>28/00</t>
  </si>
  <si>
    <t>GRONCHI SAFETY S.R.L.</t>
  </si>
  <si>
    <t>682/E</t>
  </si>
  <si>
    <t>AUTOMANIA SRL</t>
  </si>
  <si>
    <t>M.G. GOMME DI MARRAS &amp; GELSI s.r.l</t>
  </si>
  <si>
    <t>MATTEOLI SRL</t>
  </si>
  <si>
    <t>1683/23</t>
  </si>
  <si>
    <t>BIODRY ITALY Srl</t>
  </si>
  <si>
    <t>BDC24-002</t>
  </si>
  <si>
    <t>ENGIE Produzione S.p.A.</t>
  </si>
  <si>
    <t>F.LLI SANTUCCI  S.R.L.</t>
  </si>
  <si>
    <t>FO / 2</t>
  </si>
  <si>
    <t>ECOTETI SRL UNIPERSONALE</t>
  </si>
  <si>
    <t>11E</t>
  </si>
  <si>
    <t>SEE TECH S.R.L.</t>
  </si>
  <si>
    <t>Ferramenta da Martino di Anselmi Massimiliano  s.a.s.</t>
  </si>
  <si>
    <t>78 / 5000</t>
  </si>
  <si>
    <t>KONE S.P.A.</t>
  </si>
  <si>
    <t>FO / 116</t>
  </si>
  <si>
    <t>ACROBATIC SYSTEM s.r.l.</t>
  </si>
  <si>
    <t>ENGIE Servizi S.p.A.</t>
  </si>
  <si>
    <t>FO / 120</t>
  </si>
  <si>
    <t>EMPORIO DELL'AUTO SRL</t>
  </si>
  <si>
    <t>1/FE</t>
  </si>
  <si>
    <t>FRASSINELLI SRL</t>
  </si>
  <si>
    <t>PARDI SNC DI PARDI FABIO E MASSIMO</t>
  </si>
  <si>
    <t>FV/160</t>
  </si>
  <si>
    <t>MANNUCCI EDILIZIA SAS DI MANNUCCI ANDREA</t>
  </si>
  <si>
    <t>VL srl</t>
  </si>
  <si>
    <t>4/PA2024</t>
  </si>
  <si>
    <t>FO / 560</t>
  </si>
  <si>
    <t>BDC24-033</t>
  </si>
  <si>
    <t>R.V.I. S.r.l.</t>
  </si>
  <si>
    <t>421F</t>
  </si>
  <si>
    <t>OLEODINAMICA LIVORNO SRL</t>
  </si>
  <si>
    <t>M.V.D. 2 SRL</t>
  </si>
  <si>
    <t>401/24</t>
  </si>
  <si>
    <t>FV/310</t>
  </si>
  <si>
    <t>500F</t>
  </si>
  <si>
    <t>577F</t>
  </si>
  <si>
    <t>H6ZG9L</t>
  </si>
  <si>
    <t>LEGISLAZIONE TECNICA S.r.l.</t>
  </si>
  <si>
    <t>750/PA/2023</t>
  </si>
  <si>
    <t>MIRA FORMAZIONE SRLS</t>
  </si>
  <si>
    <t>CALDARINI &amp; ASSOCIATI SOCIETA' A RESPONSABILITA' LIMITATA</t>
  </si>
  <si>
    <t>1475.23</t>
  </si>
  <si>
    <t>UMBERTO VALORI E C. SRL</t>
  </si>
  <si>
    <t>ACME Computer S.r.l.</t>
  </si>
  <si>
    <t>Bianco e Associati SRL</t>
  </si>
  <si>
    <t>FATTPA 136_23</t>
  </si>
  <si>
    <t>CATTINI ELISABETTA</t>
  </si>
  <si>
    <t>CTTLBT61E55C662J</t>
  </si>
  <si>
    <t>FPA 5/24</t>
  </si>
  <si>
    <t>ANCI TOSCANA</t>
  </si>
  <si>
    <t>1391/01</t>
  </si>
  <si>
    <t>Datasecurity Srls</t>
  </si>
  <si>
    <t>1659/01</t>
  </si>
  <si>
    <t>Benvenuti Martina</t>
  </si>
  <si>
    <t>BNVMTN92L64G843K</t>
  </si>
  <si>
    <t>FPA 1/24</t>
  </si>
  <si>
    <t>FPA 4/24</t>
  </si>
  <si>
    <t>Ente Unico Scuola Edile-CPT della Provincia di Livorno</t>
  </si>
  <si>
    <t>FATTPA 1_24</t>
  </si>
  <si>
    <t>T.T. TECNOSISTEMI S.P.A.</t>
  </si>
  <si>
    <t>arturo bianco</t>
  </si>
  <si>
    <t>BNCRTR54L29M100T</t>
  </si>
  <si>
    <t>FATTPA 21_24</t>
  </si>
  <si>
    <t>CHIARELLI FULVIO</t>
  </si>
  <si>
    <t>CHRFLV80H17C615F</t>
  </si>
  <si>
    <t>175/PA/2024</t>
  </si>
  <si>
    <t>FATTPA 2_24</t>
  </si>
  <si>
    <t>BEATRICE CAVERNI</t>
  </si>
  <si>
    <t>CVRBRC68S67G843J</t>
  </si>
  <si>
    <t>PUBBLIFORMEZ SRL</t>
  </si>
  <si>
    <t>MAGGIOLI SPA</t>
  </si>
  <si>
    <t>IMMORALI ANDREA</t>
  </si>
  <si>
    <t>MMRNDR56C14F458R</t>
  </si>
  <si>
    <t>MXWIAW</t>
  </si>
  <si>
    <t>Pucci Claudio</t>
  </si>
  <si>
    <t>PCCCLD53L20L833E</t>
  </si>
  <si>
    <t>44/00</t>
  </si>
  <si>
    <t>STUDIO COMMERCIALE ASSOCIATO DEL VECCHIO</t>
  </si>
  <si>
    <t>ALESSANDRI LAURO</t>
  </si>
  <si>
    <t>LSSLRA57M16F025Y</t>
  </si>
  <si>
    <t>2-FE</t>
  </si>
  <si>
    <t>ELBANA SERVIZI AMBIENTALI S.P.A.</t>
  </si>
  <si>
    <t>35/00</t>
  </si>
  <si>
    <t>UCPEZO</t>
  </si>
  <si>
    <t>MICROSTORIA SOCIETA' COOPERATIVA SOCIALE R.L.</t>
  </si>
  <si>
    <t>COLSER SOCIET  COOPERATIVA</t>
  </si>
  <si>
    <t>21/16857</t>
  </si>
  <si>
    <t>ARGIERO MARIA</t>
  </si>
  <si>
    <t>RGRMRA60M52E625P</t>
  </si>
  <si>
    <t>2/PA</t>
  </si>
  <si>
    <t>extrapola srl</t>
  </si>
  <si>
    <t>FATTPA 16_24</t>
  </si>
  <si>
    <t>21/848</t>
  </si>
  <si>
    <t>HYPERBOREA SRL</t>
  </si>
  <si>
    <t>32/FE</t>
  </si>
  <si>
    <t>WOLTERS KLUWER ITALIA SRL</t>
  </si>
  <si>
    <t>21/1942</t>
  </si>
  <si>
    <t>ENERGY4COM SOCIETA  COOPERATIVA</t>
  </si>
  <si>
    <t>9/001</t>
  </si>
  <si>
    <t>VFMJSZ</t>
  </si>
  <si>
    <t>GPI S.p.A.</t>
  </si>
  <si>
    <t>014/8801</t>
  </si>
  <si>
    <t>ADS automated data systems S.p.A.</t>
  </si>
  <si>
    <t>Regione Emilia Romagna</t>
  </si>
  <si>
    <t>FA-2024-128</t>
  </si>
  <si>
    <t>VZANYT</t>
  </si>
  <si>
    <t>SALES S.p.A.</t>
  </si>
  <si>
    <t>64/FE</t>
  </si>
  <si>
    <t>SPAZIO GECO SOCIETA' COOPERATIVA</t>
  </si>
  <si>
    <t>29PA</t>
  </si>
  <si>
    <t>6103/00</t>
  </si>
  <si>
    <t>INTERSONDA SRL</t>
  </si>
  <si>
    <t>48/03</t>
  </si>
  <si>
    <t>IMMERSIVA LIVORNO S.R.L.</t>
  </si>
  <si>
    <t>CHEMICAL CONTROLS SRL</t>
  </si>
  <si>
    <t>NANNI ELBA COOP. AGRICOLO FORE STALE A.R.L</t>
  </si>
  <si>
    <t>01/PA</t>
  </si>
  <si>
    <t>GRANCHI S.R.L.</t>
  </si>
  <si>
    <t>ALLPLAN Italia S.r.L.</t>
  </si>
  <si>
    <t>I43V240098</t>
  </si>
  <si>
    <t>D.G.M. srl</t>
  </si>
  <si>
    <t>6PA/2024</t>
  </si>
  <si>
    <t>COSTRUIRE - S.R.L.</t>
  </si>
  <si>
    <t>VANNI PIERINO S.R.L.</t>
  </si>
  <si>
    <t>0000013/C</t>
  </si>
  <si>
    <t>AZIENDA USL TOSCANA NORD OVEST</t>
  </si>
  <si>
    <t>94/304</t>
  </si>
  <si>
    <t>Simone Giambelli</t>
  </si>
  <si>
    <t>GMBSMN83L01E715H</t>
  </si>
  <si>
    <t>MORETTI WALTER SRL</t>
  </si>
  <si>
    <t>IS INGEGNERIA E SERVIZI SRL</t>
  </si>
  <si>
    <t>3_PA</t>
  </si>
  <si>
    <t>ABATE SRL</t>
  </si>
  <si>
    <t>31/24</t>
  </si>
  <si>
    <t>CORALI SRL IMPRESA SOCIALE</t>
  </si>
  <si>
    <t>SO.IN.G. STRUTTURE E AMBIENTE S.R.L.</t>
  </si>
  <si>
    <t>VENTURI FULVIO EDILIZIA SRL</t>
  </si>
  <si>
    <t>A.AM.P.S. SpA Soggetta Attivit? Controllo e Coordinam. di Retiambiente SpA SU</t>
  </si>
  <si>
    <t>002264/V3</t>
  </si>
  <si>
    <t>4U7VU6</t>
  </si>
  <si>
    <t>7EOJA6</t>
  </si>
  <si>
    <t>A.T.N.C. SRL</t>
  </si>
  <si>
    <t>82/PA</t>
  </si>
  <si>
    <t>INTRAS CONGRESSI SRL</t>
  </si>
  <si>
    <t>108PA3</t>
  </si>
  <si>
    <t>CONSORZIO LIMOUSINE SERVICE</t>
  </si>
  <si>
    <t>Salvatore Macciocco</t>
  </si>
  <si>
    <t>MCCSVT71H20I452H</t>
  </si>
  <si>
    <t>TECNOPIANI INTERNATIONAL CONSULTANTS  S.R.L.</t>
  </si>
  <si>
    <t>SEGNI OTELLO</t>
  </si>
  <si>
    <t>SGNTLL63H26E463U</t>
  </si>
  <si>
    <t>Playcar SRL</t>
  </si>
  <si>
    <t>000003CSPA2024</t>
  </si>
  <si>
    <t>7/PA</t>
  </si>
  <si>
    <t>ENITALIA GROUP S.R.L.</t>
  </si>
  <si>
    <t>TEMA SRL - TERRITORIO MOBILITA'' AMBIENTE</t>
  </si>
  <si>
    <t>TAGES SOCIETA' COOPERATIVA</t>
  </si>
  <si>
    <t>Enilive S.p.A.</t>
  </si>
  <si>
    <t>8IVOV6</t>
  </si>
  <si>
    <t>ASA</t>
  </si>
  <si>
    <t>BOLLETTE202300645250</t>
  </si>
  <si>
    <t>TIM  S.p.A.</t>
  </si>
  <si>
    <t>7X05778553</t>
  </si>
  <si>
    <t>Nova AEG S.p.A.</t>
  </si>
  <si>
    <t>Edison Energia S.p.A.</t>
  </si>
  <si>
    <t>MORELLI SERVICE SRL</t>
  </si>
  <si>
    <t>BOLLETTE202300647012</t>
  </si>
  <si>
    <t>BOLLETTE202300647011</t>
  </si>
  <si>
    <t>BOLLETTE202300671283</t>
  </si>
  <si>
    <t>BOLLETTE202300670203</t>
  </si>
  <si>
    <t>BOLLETTE202300670202</t>
  </si>
  <si>
    <t>BOLLETTE202300670201</t>
  </si>
  <si>
    <t>BOLLETTE202300661995</t>
  </si>
  <si>
    <t>BOLLETTE202300690111</t>
  </si>
  <si>
    <t>BOLLETTE202300651893</t>
  </si>
  <si>
    <t>BOLLETTE202300690112</t>
  </si>
  <si>
    <t>BOLLETTE202300651867</t>
  </si>
  <si>
    <t>BOLLETTE202300661996</t>
  </si>
  <si>
    <t>BOLLETTE202300692921</t>
  </si>
  <si>
    <t>BOLLETTE202300682538</t>
  </si>
  <si>
    <t>BOLLETTE202300690467</t>
  </si>
  <si>
    <t>BOLLETTE202300690468</t>
  </si>
  <si>
    <t>BOLLETTE202300675556</t>
  </si>
  <si>
    <t>BOLLETTE202300689791</t>
  </si>
  <si>
    <t>BOLLETTE202300651894</t>
  </si>
  <si>
    <t>BOLLETTE202300650993</t>
  </si>
  <si>
    <t>BOLLETTE202300650992</t>
  </si>
  <si>
    <t>BOLLETTE202300650542</t>
  </si>
  <si>
    <t>BOLLETTE202300677055</t>
  </si>
  <si>
    <t>Carlo Banchieri SRL</t>
  </si>
  <si>
    <t>Poste Italiane S.p.A.</t>
  </si>
  <si>
    <t>Estra Energie Srl</t>
  </si>
  <si>
    <t>2023BG003220744</t>
  </si>
  <si>
    <t>A2A Energia SpA</t>
  </si>
  <si>
    <t>BSD SRL</t>
  </si>
  <si>
    <t>694 PA</t>
  </si>
  <si>
    <t>Olivetti S.p.A.</t>
  </si>
  <si>
    <t>A20020231000037739</t>
  </si>
  <si>
    <t>A20020231000037740</t>
  </si>
  <si>
    <t>A20020231000037738</t>
  </si>
  <si>
    <t>Italiana Petroli S.P.A.</t>
  </si>
  <si>
    <t>FASTWEB SpA</t>
  </si>
  <si>
    <t>PAE0046955</t>
  </si>
  <si>
    <t>PAE0046952</t>
  </si>
  <si>
    <t>PAE0046954</t>
  </si>
  <si>
    <t>PAE0046953</t>
  </si>
  <si>
    <t>REPAS LUNCH COUPON SRL</t>
  </si>
  <si>
    <t>309/36</t>
  </si>
  <si>
    <t>A20020241000000228</t>
  </si>
  <si>
    <t>2024BG000221420</t>
  </si>
  <si>
    <t>CONSORZIO POLO TECNOLOGICO MAGONA</t>
  </si>
  <si>
    <t>BOLLETTE202400006198</t>
  </si>
  <si>
    <t>BOLLETTE202400006158</t>
  </si>
  <si>
    <t>BOLLETTE202400006169</t>
  </si>
  <si>
    <t>BOLLETTE202400006157</t>
  </si>
  <si>
    <t>BOLLETTE202400006145</t>
  </si>
  <si>
    <t>BOLLETTE202400006143</t>
  </si>
  <si>
    <t>BOLLETTE202400006156</t>
  </si>
  <si>
    <t>BOLLETTE202400011974</t>
  </si>
  <si>
    <t>BOLLETTE202400002490</t>
  </si>
  <si>
    <t>BOLLETTE202400002711</t>
  </si>
  <si>
    <t>BOLLETTE202400002756</t>
  </si>
  <si>
    <t>BOLLETTE202400002763</t>
  </si>
  <si>
    <t>BOLLETTE202400002757</t>
  </si>
  <si>
    <t>BOLLETTE202400017553</t>
  </si>
  <si>
    <t>BOLLETTE202400020773</t>
  </si>
  <si>
    <t>BOLLETTE202400020772</t>
  </si>
  <si>
    <t>BOLLETTE202400020720</t>
  </si>
  <si>
    <t>BOLLETTE202400020714</t>
  </si>
  <si>
    <t>BOLLETTE202400020749</t>
  </si>
  <si>
    <t>BOLLETTE202400020701</t>
  </si>
  <si>
    <t>BOLLETTE202400004899</t>
  </si>
  <si>
    <t>BOLLETTE202400025533</t>
  </si>
  <si>
    <t>BOLLETTE202400004880</t>
  </si>
  <si>
    <t>BOLLETTE202400004891</t>
  </si>
  <si>
    <t>BOLLETTE202400028605</t>
  </si>
  <si>
    <t>BOLLETTE202400022829</t>
  </si>
  <si>
    <t>BOLLETTE202400014048</t>
  </si>
  <si>
    <t>BOLLETTE202400022852</t>
  </si>
  <si>
    <t>BOLLETTE202400002755</t>
  </si>
  <si>
    <t>BOLLETTE202400014134</t>
  </si>
  <si>
    <t>BOLLETTE202400004549</t>
  </si>
  <si>
    <t>A20020241000001218</t>
  </si>
  <si>
    <t>EGAF EDIZIONI SRL</t>
  </si>
  <si>
    <t>2024-V-VS2-585</t>
  </si>
  <si>
    <t>1783/36</t>
  </si>
  <si>
    <t>1838/36</t>
  </si>
  <si>
    <t>7X00596871</t>
  </si>
  <si>
    <t>121 PA</t>
  </si>
  <si>
    <t>BOLLETTE202400044502</t>
  </si>
  <si>
    <t>BOLLETTE202400043979</t>
  </si>
  <si>
    <t>BOLLETTE202400045153</t>
  </si>
  <si>
    <t>BOLLETTE202400050187</t>
  </si>
  <si>
    <t>BOLLETTE202400051762</t>
  </si>
  <si>
    <t>BOLLETTE202400051368</t>
  </si>
  <si>
    <t>BOLLETTE202400040422</t>
  </si>
  <si>
    <t>BOLLETTE202400051382</t>
  </si>
  <si>
    <t>BOLLETTE202400069441</t>
  </si>
  <si>
    <t>BOLLETTE202400043500</t>
  </si>
  <si>
    <t>KYOCERA Document Solutions Italia S.p.A.</t>
  </si>
  <si>
    <t>CEL NETWORK SRL</t>
  </si>
  <si>
    <t>139 PA</t>
  </si>
  <si>
    <t>2024BG000514034</t>
  </si>
  <si>
    <t>LYRECO ITALIA SRL</t>
  </si>
  <si>
    <t>3339/36</t>
  </si>
  <si>
    <t>3369/36</t>
  </si>
  <si>
    <t>2024BG000221079</t>
  </si>
  <si>
    <t>8QF609</t>
  </si>
  <si>
    <t>FONDAZIONE SCUOLA INTERREGIONALE DI POLIZIA LOCALE</t>
  </si>
  <si>
    <t>E-565</t>
  </si>
  <si>
    <t>Automobile Club d'Italia</t>
  </si>
  <si>
    <t>EngiNe srl</t>
  </si>
  <si>
    <t>176/2023-PA</t>
  </si>
  <si>
    <t>CORSINI ANGIOLO</t>
  </si>
  <si>
    <t>CRSNGL57H13E625W</t>
  </si>
  <si>
    <t>2023-V-VS2-1659</t>
  </si>
  <si>
    <t>E-656</t>
  </si>
  <si>
    <t>CONFEZIONI ORSI SRL UNIPERSONALE</t>
  </si>
  <si>
    <t>349/01</t>
  </si>
  <si>
    <t>TIRO A SEGNO NAZIONALE Sezione di Cecina</t>
  </si>
  <si>
    <t>FPA 14/23</t>
  </si>
  <si>
    <t>NUOVA TECNAUTO SRL</t>
  </si>
  <si>
    <t>InfoCamere S.C.p.A.</t>
  </si>
  <si>
    <t>1000 VVA 24000074</t>
  </si>
  <si>
    <t>SAFETY21 SPA</t>
  </si>
  <si>
    <t>24-FV00068</t>
  </si>
  <si>
    <t>24-FV00070</t>
  </si>
  <si>
    <t>24-FV00071</t>
  </si>
  <si>
    <t>24-FV00072</t>
  </si>
  <si>
    <t>24-FV00069</t>
  </si>
  <si>
    <t>24-FV00073</t>
  </si>
  <si>
    <t>9/2024-PA</t>
  </si>
  <si>
    <t>M.T. SPA</t>
  </si>
  <si>
    <t>41/01</t>
  </si>
  <si>
    <t>E-70</t>
  </si>
  <si>
    <t>ARMERIA INNOCENTI SNC</t>
  </si>
  <si>
    <t>FATTPA 4_24</t>
  </si>
  <si>
    <t>24/2024-PA</t>
  </si>
  <si>
    <t>64/01</t>
  </si>
  <si>
    <t>SODI SCIENTIFICA SRL</t>
  </si>
  <si>
    <t>171/S</t>
  </si>
  <si>
    <t xml:space="preserve">TOTALE </t>
  </si>
  <si>
    <t>TOTALE GIORNI DI RITARDO</t>
  </si>
  <si>
    <t xml:space="preserve">TOTALE FATTURE </t>
  </si>
  <si>
    <t>TEMPESTIVITA' I° TRIM. 2024</t>
  </si>
  <si>
    <t xml:space="preserve">MEDIA PONDERATA </t>
  </si>
  <si>
    <t>/ 4.553.014,30</t>
  </si>
  <si>
    <t>GIORNI MEDI DI PAGAMENTO I° TRIM. 2024</t>
  </si>
  <si>
    <t xml:space="preserve">MEDIA SEMPLICE </t>
  </si>
  <si>
    <t>/389</t>
  </si>
  <si>
    <t xml:space="preserve">DIFFERENZA </t>
  </si>
  <si>
    <t xml:space="preserve">Giorni di ritardo </t>
  </si>
  <si>
    <t xml:space="preserve">Giorni di pagamento </t>
  </si>
  <si>
    <t>ESSENDO INFERIORE A 15 GIORNI SI TIENE DI CONTO DELLA MEDIA PONDERATA</t>
  </si>
  <si>
    <t xml:space="preserve">Tempi di pagamento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</si>
</sst>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left"/>
    </xf>
    <xf numFmtId="4" fontId="0" fillId="0" borderId="0" xfId="1" applyNumberFormat="1" applyFont="1"/>
    <xf numFmtId="0" fontId="19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" fontId="0" fillId="0" borderId="10" xfId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0" fillId="0" borderId="10" xfId="0" applyFont="1" applyBorder="1" applyAlignment="1">
      <alignment horizontal="center" vertical="center"/>
    </xf>
    <xf numFmtId="43" fontId="0" fillId="0" borderId="10" xfId="0" applyNumberFormat="1" applyBorder="1" applyAlignment="1">
      <alignment horizontal="left" vertical="center"/>
    </xf>
    <xf numFmtId="2" fontId="16" fillId="0" borderId="10" xfId="0" applyNumberFormat="1" applyFont="1" applyBorder="1" applyAlignment="1">
      <alignment horizontal="center" vertical="center"/>
    </xf>
    <xf numFmtId="2" fontId="21" fillId="0" borderId="14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43" fontId="0" fillId="0" borderId="0" xfId="1" applyFont="1"/>
    <xf numFmtId="43" fontId="19" fillId="0" borderId="10" xfId="1" applyFont="1" applyBorder="1" applyAlignment="1">
      <alignment horizontal="center" vertical="center"/>
    </xf>
    <xf numFmtId="43" fontId="0" fillId="0" borderId="0" xfId="1" applyFont="1" applyAlignment="1">
      <alignment horizontal="center" vertical="center"/>
    </xf>
    <xf numFmtId="43" fontId="18" fillId="0" borderId="10" xfId="1" applyFont="1" applyBorder="1" applyAlignment="1">
      <alignment horizontal="center" vertical="center"/>
    </xf>
    <xf numFmtId="43" fontId="14" fillId="0" borderId="13" xfId="1" applyFont="1" applyBorder="1"/>
    <xf numFmtId="43" fontId="21" fillId="0" borderId="10" xfId="1" applyFont="1" applyBorder="1" applyAlignment="1">
      <alignment horizontal="center" vertical="center" wrapText="1"/>
    </xf>
    <xf numFmtId="43" fontId="21" fillId="0" borderId="10" xfId="1" applyFont="1" applyBorder="1" applyAlignment="1">
      <alignment horizontal="center" wrapText="1"/>
    </xf>
    <xf numFmtId="43" fontId="0" fillId="0" borderId="10" xfId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43" fontId="16" fillId="0" borderId="10" xfId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43" fontId="0" fillId="0" borderId="10" xfId="1" applyFont="1" applyBorder="1"/>
    <xf numFmtId="0" fontId="0" fillId="0" borderId="10" xfId="0" applyBorder="1" applyAlignment="1">
      <alignment horizontal="center" vertical="center"/>
    </xf>
    <xf numFmtId="16" fontId="0" fillId="0" borderId="10" xfId="0" applyNumberFormat="1" applyBorder="1" applyAlignment="1">
      <alignment horizontal="left"/>
    </xf>
    <xf numFmtId="17" fontId="0" fillId="0" borderId="10" xfId="0" applyNumberFormat="1" applyBorder="1" applyAlignment="1">
      <alignment horizontal="left"/>
    </xf>
    <xf numFmtId="0" fontId="0" fillId="0" borderId="0" xfId="0" applyAlignment="1">
      <alignment horizontal="center"/>
    </xf>
    <xf numFmtId="14" fontId="0" fillId="0" borderId="10" xfId="0" applyNumberFormat="1" applyBorder="1" applyAlignment="1">
      <alignment horizontal="center"/>
    </xf>
    <xf numFmtId="43" fontId="16" fillId="0" borderId="10" xfId="1" applyFont="1" applyBorder="1" applyAlignment="1">
      <alignment horizontal="center" wrapText="1"/>
    </xf>
    <xf numFmtId="1" fontId="0" fillId="0" borderId="10" xfId="0" applyNumberFormat="1" applyBorder="1" applyAlignment="1">
      <alignment horizontal="left"/>
    </xf>
    <xf numFmtId="2" fontId="21" fillId="0" borderId="11" xfId="0" applyNumberFormat="1" applyFont="1" applyBorder="1" applyAlignment="1">
      <alignment horizontal="center" vertical="center" wrapText="1"/>
    </xf>
    <xf numFmtId="2" fontId="21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1"/>
  <sheetViews>
    <sheetView tabSelected="1" topLeftCell="H379" workbookViewId="0">
      <selection activeCell="R394" sqref="R394"/>
    </sheetView>
  </sheetViews>
  <sheetFormatPr defaultRowHeight="15" x14ac:dyDescent="0.25"/>
  <cols>
    <col min="3" max="3" width="73.140625" bestFit="1" customWidth="1"/>
    <col min="4" max="4" width="21.85546875" style="1" customWidth="1"/>
    <col min="5" max="5" width="21.42578125" style="31" bestFit="1" customWidth="1"/>
    <col min="6" max="6" width="20.28515625" style="31" bestFit="1" customWidth="1"/>
    <col min="7" max="7" width="14" customWidth="1"/>
    <col min="8" max="8" width="21.7109375" style="1" bestFit="1" customWidth="1"/>
    <col min="9" max="9" width="14" style="14" customWidth="1"/>
    <col min="10" max="10" width="20.140625" bestFit="1" customWidth="1"/>
    <col min="11" max="11" width="15.5703125" style="14" customWidth="1"/>
    <col min="12" max="12" width="19.85546875" style="31" customWidth="1"/>
    <col min="13" max="13" width="12.7109375" style="4" customWidth="1"/>
    <col min="14" max="14" width="11.7109375" style="4" customWidth="1"/>
    <col min="15" max="15" width="18.85546875" style="14" customWidth="1"/>
    <col min="16" max="16" width="17.28515625" style="14" customWidth="1"/>
    <col min="17" max="17" width="12.85546875" style="4" customWidth="1"/>
  </cols>
  <sheetData>
    <row r="1" spans="1:17" s="13" customFormat="1" ht="45" x14ac:dyDescent="0.2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3" t="s">
        <v>8</v>
      </c>
      <c r="J1" s="22" t="s">
        <v>9</v>
      </c>
      <c r="K1" s="23" t="s">
        <v>10</v>
      </c>
      <c r="L1" s="22" t="s">
        <v>11</v>
      </c>
      <c r="M1" s="22" t="s">
        <v>438</v>
      </c>
      <c r="N1" s="22" t="s">
        <v>439</v>
      </c>
      <c r="O1" s="23"/>
      <c r="P1" s="23"/>
      <c r="Q1" s="22" t="s">
        <v>441</v>
      </c>
    </row>
    <row r="2" spans="1:17" x14ac:dyDescent="0.25">
      <c r="A2" s="24" t="s">
        <v>12</v>
      </c>
      <c r="B2" s="24" t="s">
        <v>13</v>
      </c>
      <c r="C2" s="24" t="s">
        <v>14</v>
      </c>
      <c r="D2" s="25">
        <v>1167470499</v>
      </c>
      <c r="E2" s="32">
        <v>45252</v>
      </c>
      <c r="F2" s="32">
        <v>45252</v>
      </c>
      <c r="G2" s="24">
        <v>10926044412</v>
      </c>
      <c r="H2" s="25" t="s">
        <v>15</v>
      </c>
      <c r="I2" s="27">
        <v>12900</v>
      </c>
      <c r="J2" s="26">
        <v>45282</v>
      </c>
      <c r="K2" s="27">
        <v>11727.27</v>
      </c>
      <c r="L2" s="32">
        <v>45299</v>
      </c>
      <c r="M2" s="28">
        <v>-21</v>
      </c>
      <c r="N2" s="28">
        <f>L2-F2</f>
        <v>47</v>
      </c>
      <c r="O2" s="27">
        <f>M2*K2</f>
        <v>-246272.67</v>
      </c>
      <c r="P2" s="27">
        <f>N2*K2</f>
        <v>551181.69000000006</v>
      </c>
      <c r="Q2" s="28">
        <f>J2-F2</f>
        <v>30</v>
      </c>
    </row>
    <row r="3" spans="1:17" x14ac:dyDescent="0.25">
      <c r="A3" s="24" t="s">
        <v>12</v>
      </c>
      <c r="B3" s="24" t="s">
        <v>13</v>
      </c>
      <c r="C3" s="24" t="s">
        <v>16</v>
      </c>
      <c r="D3" s="25">
        <v>100460492</v>
      </c>
      <c r="E3" s="32">
        <v>45273</v>
      </c>
      <c r="F3" s="32">
        <v>45273</v>
      </c>
      <c r="G3" s="24">
        <v>11081515756</v>
      </c>
      <c r="H3" s="25" t="s">
        <v>17</v>
      </c>
      <c r="I3" s="27">
        <v>6123</v>
      </c>
      <c r="J3" s="26">
        <v>45303</v>
      </c>
      <c r="K3" s="27">
        <v>6123</v>
      </c>
      <c r="L3" s="32">
        <v>45315</v>
      </c>
      <c r="M3" s="28">
        <v>12</v>
      </c>
      <c r="N3" s="28">
        <f t="shared" ref="N3:N66" si="0">L3-F3</f>
        <v>42</v>
      </c>
      <c r="O3" s="27">
        <f t="shared" ref="O3:O66" si="1">M3*K3</f>
        <v>73476</v>
      </c>
      <c r="P3" s="27">
        <f t="shared" ref="P3:P66" si="2">N3*K3</f>
        <v>257166</v>
      </c>
      <c r="Q3" s="28">
        <f t="shared" ref="Q3:Q66" si="3">J3-F3</f>
        <v>30</v>
      </c>
    </row>
    <row r="4" spans="1:17" x14ac:dyDescent="0.25">
      <c r="A4" s="24" t="s">
        <v>12</v>
      </c>
      <c r="B4" s="24" t="s">
        <v>13</v>
      </c>
      <c r="C4" s="24" t="s">
        <v>18</v>
      </c>
      <c r="D4" s="25">
        <v>93026890017</v>
      </c>
      <c r="E4" s="32">
        <v>45291</v>
      </c>
      <c r="F4" s="32">
        <v>45291</v>
      </c>
      <c r="G4" s="24">
        <v>11201203256</v>
      </c>
      <c r="H4" s="25" t="s">
        <v>19</v>
      </c>
      <c r="I4" s="27">
        <v>890.6</v>
      </c>
      <c r="J4" s="26">
        <v>45321</v>
      </c>
      <c r="K4" s="27">
        <v>730</v>
      </c>
      <c r="L4" s="32">
        <v>45314</v>
      </c>
      <c r="M4" s="28">
        <v>-7</v>
      </c>
      <c r="N4" s="28">
        <f t="shared" si="0"/>
        <v>23</v>
      </c>
      <c r="O4" s="27">
        <f t="shared" si="1"/>
        <v>-5110</v>
      </c>
      <c r="P4" s="27">
        <f t="shared" si="2"/>
        <v>16790</v>
      </c>
      <c r="Q4" s="28">
        <f t="shared" si="3"/>
        <v>30</v>
      </c>
    </row>
    <row r="5" spans="1:17" x14ac:dyDescent="0.25">
      <c r="A5" s="24" t="s">
        <v>12</v>
      </c>
      <c r="B5" s="24" t="s">
        <v>13</v>
      </c>
      <c r="C5" s="24" t="s">
        <v>20</v>
      </c>
      <c r="D5" s="25" t="s">
        <v>21</v>
      </c>
      <c r="E5" s="32">
        <v>45293</v>
      </c>
      <c r="F5" s="32">
        <v>45293</v>
      </c>
      <c r="G5" s="24">
        <v>11206402785</v>
      </c>
      <c r="H5" s="25">
        <v>1</v>
      </c>
      <c r="I5" s="27">
        <v>412.2</v>
      </c>
      <c r="J5" s="26">
        <v>45323</v>
      </c>
      <c r="K5" s="27">
        <v>337.87</v>
      </c>
      <c r="L5" s="32">
        <v>45303</v>
      </c>
      <c r="M5" s="28">
        <v>-20</v>
      </c>
      <c r="N5" s="28">
        <f t="shared" si="0"/>
        <v>10</v>
      </c>
      <c r="O5" s="27">
        <f t="shared" si="1"/>
        <v>-6757.4</v>
      </c>
      <c r="P5" s="27">
        <f t="shared" si="2"/>
        <v>3378.7</v>
      </c>
      <c r="Q5" s="28">
        <f t="shared" si="3"/>
        <v>30</v>
      </c>
    </row>
    <row r="6" spans="1:17" x14ac:dyDescent="0.25">
      <c r="A6" s="24" t="s">
        <v>12</v>
      </c>
      <c r="B6" s="24" t="s">
        <v>13</v>
      </c>
      <c r="C6" s="24" t="s">
        <v>22</v>
      </c>
      <c r="D6" s="25">
        <v>397420399</v>
      </c>
      <c r="E6" s="32">
        <v>45295</v>
      </c>
      <c r="F6" s="32">
        <v>45295</v>
      </c>
      <c r="G6" s="24">
        <v>11217353712</v>
      </c>
      <c r="H6" s="25" t="s">
        <v>23</v>
      </c>
      <c r="I6" s="27">
        <v>5490</v>
      </c>
      <c r="J6" s="26">
        <v>45325</v>
      </c>
      <c r="K6" s="27">
        <v>4500</v>
      </c>
      <c r="L6" s="32">
        <v>45308</v>
      </c>
      <c r="M6" s="28">
        <v>-17</v>
      </c>
      <c r="N6" s="28">
        <f t="shared" si="0"/>
        <v>13</v>
      </c>
      <c r="O6" s="27">
        <f t="shared" si="1"/>
        <v>-76500</v>
      </c>
      <c r="P6" s="27">
        <f t="shared" si="2"/>
        <v>58500</v>
      </c>
      <c r="Q6" s="28">
        <f t="shared" si="3"/>
        <v>30</v>
      </c>
    </row>
    <row r="7" spans="1:17" x14ac:dyDescent="0.25">
      <c r="A7" s="24" t="s">
        <v>12</v>
      </c>
      <c r="B7" s="24" t="s">
        <v>13</v>
      </c>
      <c r="C7" s="24" t="s">
        <v>22</v>
      </c>
      <c r="D7" s="25">
        <v>397420399</v>
      </c>
      <c r="E7" s="32">
        <v>45295</v>
      </c>
      <c r="F7" s="32">
        <v>45295</v>
      </c>
      <c r="G7" s="24">
        <v>11217353719</v>
      </c>
      <c r="H7" s="25" t="s">
        <v>24</v>
      </c>
      <c r="I7" s="27">
        <v>711.66</v>
      </c>
      <c r="J7" s="26">
        <v>45325</v>
      </c>
      <c r="K7" s="27">
        <v>583.33000000000004</v>
      </c>
      <c r="L7" s="32">
        <v>45308</v>
      </c>
      <c r="M7" s="28">
        <v>-17</v>
      </c>
      <c r="N7" s="28">
        <f t="shared" si="0"/>
        <v>13</v>
      </c>
      <c r="O7" s="27">
        <f t="shared" si="1"/>
        <v>-9916.61</v>
      </c>
      <c r="P7" s="27">
        <f t="shared" si="2"/>
        <v>7583.2900000000009</v>
      </c>
      <c r="Q7" s="28">
        <f t="shared" si="3"/>
        <v>30</v>
      </c>
    </row>
    <row r="8" spans="1:17" x14ac:dyDescent="0.25">
      <c r="A8" s="24" t="s">
        <v>12</v>
      </c>
      <c r="B8" s="24" t="s">
        <v>13</v>
      </c>
      <c r="C8" s="24" t="s">
        <v>25</v>
      </c>
      <c r="D8" s="25" t="s">
        <v>26</v>
      </c>
      <c r="E8" s="32">
        <v>45295</v>
      </c>
      <c r="F8" s="32">
        <v>45295</v>
      </c>
      <c r="G8" s="24">
        <v>11218385005</v>
      </c>
      <c r="H8" s="25" t="s">
        <v>27</v>
      </c>
      <c r="I8" s="27">
        <v>472.99</v>
      </c>
      <c r="J8" s="26">
        <v>45325</v>
      </c>
      <c r="K8" s="27">
        <v>387.7</v>
      </c>
      <c r="L8" s="32">
        <v>45308</v>
      </c>
      <c r="M8" s="28">
        <v>-17</v>
      </c>
      <c r="N8" s="28">
        <f t="shared" si="0"/>
        <v>13</v>
      </c>
      <c r="O8" s="27">
        <f t="shared" si="1"/>
        <v>-6590.9</v>
      </c>
      <c r="P8" s="27">
        <f t="shared" si="2"/>
        <v>5040.0999999999995</v>
      </c>
      <c r="Q8" s="28">
        <f t="shared" si="3"/>
        <v>30</v>
      </c>
    </row>
    <row r="9" spans="1:17" x14ac:dyDescent="0.25">
      <c r="A9" s="24" t="s">
        <v>12</v>
      </c>
      <c r="B9" s="24" t="s">
        <v>13</v>
      </c>
      <c r="C9" s="24" t="s">
        <v>28</v>
      </c>
      <c r="D9" s="25">
        <v>1334410493</v>
      </c>
      <c r="E9" s="32">
        <v>45295</v>
      </c>
      <c r="F9" s="32">
        <v>45295</v>
      </c>
      <c r="G9" s="24">
        <v>11220147883</v>
      </c>
      <c r="H9" s="25">
        <v>1</v>
      </c>
      <c r="I9" s="27">
        <v>28139.54</v>
      </c>
      <c r="J9" s="26">
        <v>45325</v>
      </c>
      <c r="K9" s="27">
        <v>23065.200000000001</v>
      </c>
      <c r="L9" s="32">
        <v>45303</v>
      </c>
      <c r="M9" s="28">
        <v>-22</v>
      </c>
      <c r="N9" s="28">
        <f t="shared" si="0"/>
        <v>8</v>
      </c>
      <c r="O9" s="27">
        <f t="shared" si="1"/>
        <v>-507434.4</v>
      </c>
      <c r="P9" s="27">
        <f t="shared" si="2"/>
        <v>184521.60000000001</v>
      </c>
      <c r="Q9" s="28">
        <f t="shared" si="3"/>
        <v>30</v>
      </c>
    </row>
    <row r="10" spans="1:17" x14ac:dyDescent="0.25">
      <c r="A10" s="24" t="s">
        <v>12</v>
      </c>
      <c r="B10" s="24" t="s">
        <v>13</v>
      </c>
      <c r="C10" s="24" t="s">
        <v>16</v>
      </c>
      <c r="D10" s="25">
        <v>100460492</v>
      </c>
      <c r="E10" s="32">
        <v>45295</v>
      </c>
      <c r="F10" s="32">
        <v>45295</v>
      </c>
      <c r="G10" s="24">
        <v>11220482659</v>
      </c>
      <c r="H10" s="25" t="s">
        <v>29</v>
      </c>
      <c r="I10" s="27">
        <v>3624</v>
      </c>
      <c r="J10" s="26">
        <v>45325</v>
      </c>
      <c r="K10" s="27">
        <v>3624</v>
      </c>
      <c r="L10" s="32">
        <v>45316</v>
      </c>
      <c r="M10" s="28">
        <v>-9</v>
      </c>
      <c r="N10" s="28">
        <f t="shared" si="0"/>
        <v>21</v>
      </c>
      <c r="O10" s="27">
        <f t="shared" si="1"/>
        <v>-32616</v>
      </c>
      <c r="P10" s="27">
        <f t="shared" si="2"/>
        <v>76104</v>
      </c>
      <c r="Q10" s="28">
        <f t="shared" si="3"/>
        <v>30</v>
      </c>
    </row>
    <row r="11" spans="1:17" x14ac:dyDescent="0.25">
      <c r="A11" s="24" t="s">
        <v>12</v>
      </c>
      <c r="B11" s="24" t="s">
        <v>13</v>
      </c>
      <c r="C11" s="24" t="s">
        <v>30</v>
      </c>
      <c r="D11" s="25">
        <v>1004840490</v>
      </c>
      <c r="E11" s="32">
        <v>45296</v>
      </c>
      <c r="F11" s="32">
        <v>45296</v>
      </c>
      <c r="G11" s="24">
        <v>11225888205</v>
      </c>
      <c r="H11" s="25">
        <v>375</v>
      </c>
      <c r="I11" s="27">
        <v>738.38</v>
      </c>
      <c r="J11" s="26">
        <v>45326</v>
      </c>
      <c r="K11" s="27">
        <v>605.23</v>
      </c>
      <c r="L11" s="32">
        <v>45302</v>
      </c>
      <c r="M11" s="28">
        <v>-24</v>
      </c>
      <c r="N11" s="28">
        <f t="shared" si="0"/>
        <v>6</v>
      </c>
      <c r="O11" s="27">
        <f t="shared" si="1"/>
        <v>-14525.52</v>
      </c>
      <c r="P11" s="27">
        <f t="shared" si="2"/>
        <v>3631.38</v>
      </c>
      <c r="Q11" s="28">
        <f t="shared" si="3"/>
        <v>30</v>
      </c>
    </row>
    <row r="12" spans="1:17" x14ac:dyDescent="0.25">
      <c r="A12" s="24" t="s">
        <v>12</v>
      </c>
      <c r="B12" s="24" t="s">
        <v>13</v>
      </c>
      <c r="C12" s="24" t="s">
        <v>30</v>
      </c>
      <c r="D12" s="25">
        <v>1004840490</v>
      </c>
      <c r="E12" s="32">
        <v>45296</v>
      </c>
      <c r="F12" s="32">
        <v>45296</v>
      </c>
      <c r="G12" s="24">
        <v>11225888291</v>
      </c>
      <c r="H12" s="25">
        <v>376</v>
      </c>
      <c r="I12" s="27">
        <v>499.99</v>
      </c>
      <c r="J12" s="26">
        <v>45326</v>
      </c>
      <c r="K12" s="27">
        <v>409.83</v>
      </c>
      <c r="L12" s="32">
        <v>45302</v>
      </c>
      <c r="M12" s="28">
        <v>-24</v>
      </c>
      <c r="N12" s="28">
        <f t="shared" si="0"/>
        <v>6</v>
      </c>
      <c r="O12" s="27">
        <f t="shared" si="1"/>
        <v>-9835.92</v>
      </c>
      <c r="P12" s="27">
        <f t="shared" si="2"/>
        <v>2458.98</v>
      </c>
      <c r="Q12" s="28">
        <f t="shared" si="3"/>
        <v>30</v>
      </c>
    </row>
    <row r="13" spans="1:17" x14ac:dyDescent="0.25">
      <c r="A13" s="24" t="s">
        <v>12</v>
      </c>
      <c r="B13" s="24" t="s">
        <v>13</v>
      </c>
      <c r="C13" s="24" t="s">
        <v>31</v>
      </c>
      <c r="D13" s="25">
        <v>809070485</v>
      </c>
      <c r="E13" s="32">
        <v>45299</v>
      </c>
      <c r="F13" s="32">
        <v>45299</v>
      </c>
      <c r="G13" s="24">
        <v>11236269079</v>
      </c>
      <c r="H13" s="25">
        <v>13</v>
      </c>
      <c r="I13" s="27">
        <v>20130</v>
      </c>
      <c r="J13" s="26">
        <v>45329</v>
      </c>
      <c r="K13" s="27">
        <v>16500</v>
      </c>
      <c r="L13" s="32">
        <v>45303</v>
      </c>
      <c r="M13" s="28">
        <v>-26</v>
      </c>
      <c r="N13" s="28">
        <f t="shared" si="0"/>
        <v>4</v>
      </c>
      <c r="O13" s="27">
        <f t="shared" si="1"/>
        <v>-429000</v>
      </c>
      <c r="P13" s="27">
        <f t="shared" si="2"/>
        <v>66000</v>
      </c>
      <c r="Q13" s="28">
        <f t="shared" si="3"/>
        <v>30</v>
      </c>
    </row>
    <row r="14" spans="1:17" x14ac:dyDescent="0.25">
      <c r="A14" s="24" t="s">
        <v>12</v>
      </c>
      <c r="B14" s="24" t="s">
        <v>285</v>
      </c>
      <c r="C14" s="24" t="s">
        <v>32</v>
      </c>
      <c r="D14" s="25" t="s">
        <v>33</v>
      </c>
      <c r="E14" s="32">
        <v>45299</v>
      </c>
      <c r="F14" s="32">
        <v>45299</v>
      </c>
      <c r="G14" s="24">
        <v>11239329168</v>
      </c>
      <c r="H14" s="25">
        <v>135</v>
      </c>
      <c r="I14" s="27">
        <v>270.79000000000002</v>
      </c>
      <c r="J14" s="26">
        <v>45329</v>
      </c>
      <c r="K14" s="27">
        <v>221.96</v>
      </c>
      <c r="L14" s="32">
        <v>45316</v>
      </c>
      <c r="M14" s="28">
        <v>-13</v>
      </c>
      <c r="N14" s="28">
        <f t="shared" si="0"/>
        <v>17</v>
      </c>
      <c r="O14" s="27">
        <f t="shared" si="1"/>
        <v>-2885.48</v>
      </c>
      <c r="P14" s="27">
        <f t="shared" si="2"/>
        <v>3773.32</v>
      </c>
      <c r="Q14" s="28">
        <f t="shared" si="3"/>
        <v>30</v>
      </c>
    </row>
    <row r="15" spans="1:17" x14ac:dyDescent="0.25">
      <c r="A15" s="24" t="s">
        <v>12</v>
      </c>
      <c r="B15" s="24" t="s">
        <v>13</v>
      </c>
      <c r="C15" s="24" t="s">
        <v>22</v>
      </c>
      <c r="D15" s="25">
        <v>397420399</v>
      </c>
      <c r="E15" s="32">
        <v>45300</v>
      </c>
      <c r="F15" s="32">
        <v>45300</v>
      </c>
      <c r="G15" s="24">
        <v>11242195658</v>
      </c>
      <c r="H15" s="25" t="s">
        <v>34</v>
      </c>
      <c r="I15" s="27">
        <v>5490</v>
      </c>
      <c r="J15" s="26">
        <v>45330</v>
      </c>
      <c r="K15" s="27">
        <v>4500</v>
      </c>
      <c r="L15" s="32">
        <v>45303</v>
      </c>
      <c r="M15" s="28">
        <v>-27</v>
      </c>
      <c r="N15" s="28">
        <f t="shared" si="0"/>
        <v>3</v>
      </c>
      <c r="O15" s="27">
        <f t="shared" si="1"/>
        <v>-121500</v>
      </c>
      <c r="P15" s="27">
        <f t="shared" si="2"/>
        <v>13500</v>
      </c>
      <c r="Q15" s="28">
        <f t="shared" si="3"/>
        <v>30</v>
      </c>
    </row>
    <row r="16" spans="1:17" x14ac:dyDescent="0.25">
      <c r="A16" s="24" t="s">
        <v>12</v>
      </c>
      <c r="B16" s="24" t="s">
        <v>13</v>
      </c>
      <c r="C16" s="24" t="s">
        <v>35</v>
      </c>
      <c r="D16" s="25">
        <v>937170496</v>
      </c>
      <c r="E16" s="32">
        <v>45300</v>
      </c>
      <c r="F16" s="32">
        <v>45300</v>
      </c>
      <c r="G16" s="24">
        <v>11247279289</v>
      </c>
      <c r="H16" s="25" t="s">
        <v>36</v>
      </c>
      <c r="I16" s="27">
        <v>427</v>
      </c>
      <c r="J16" s="26">
        <v>45330</v>
      </c>
      <c r="K16" s="27">
        <v>350</v>
      </c>
      <c r="L16" s="32">
        <v>45316</v>
      </c>
      <c r="M16" s="28">
        <v>-14</v>
      </c>
      <c r="N16" s="28">
        <f t="shared" si="0"/>
        <v>16</v>
      </c>
      <c r="O16" s="27">
        <f t="shared" si="1"/>
        <v>-4900</v>
      </c>
      <c r="P16" s="27">
        <f t="shared" si="2"/>
        <v>5600</v>
      </c>
      <c r="Q16" s="28">
        <f t="shared" si="3"/>
        <v>30</v>
      </c>
    </row>
    <row r="17" spans="1:17" x14ac:dyDescent="0.25">
      <c r="A17" s="24" t="s">
        <v>12</v>
      </c>
      <c r="B17" s="24" t="s">
        <v>13</v>
      </c>
      <c r="C17" s="24" t="s">
        <v>37</v>
      </c>
      <c r="D17" s="25">
        <v>92060830491</v>
      </c>
      <c r="E17" s="32">
        <v>45301</v>
      </c>
      <c r="F17" s="32">
        <v>45301</v>
      </c>
      <c r="G17" s="24">
        <v>11256036772</v>
      </c>
      <c r="H17" s="25">
        <v>6</v>
      </c>
      <c r="I17" s="27">
        <v>14500</v>
      </c>
      <c r="J17" s="26">
        <v>45331</v>
      </c>
      <c r="K17" s="27">
        <v>14500</v>
      </c>
      <c r="L17" s="32">
        <v>45314</v>
      </c>
      <c r="M17" s="28">
        <v>-17</v>
      </c>
      <c r="N17" s="28">
        <f t="shared" si="0"/>
        <v>13</v>
      </c>
      <c r="O17" s="27">
        <f t="shared" si="1"/>
        <v>-246500</v>
      </c>
      <c r="P17" s="27">
        <f t="shared" si="2"/>
        <v>188500</v>
      </c>
      <c r="Q17" s="28">
        <f t="shared" si="3"/>
        <v>30</v>
      </c>
    </row>
    <row r="18" spans="1:17" x14ac:dyDescent="0.25">
      <c r="A18" s="24" t="s">
        <v>12</v>
      </c>
      <c r="B18" s="24" t="s">
        <v>13</v>
      </c>
      <c r="C18" s="24" t="s">
        <v>28</v>
      </c>
      <c r="D18" s="25">
        <v>1334410493</v>
      </c>
      <c r="E18" s="32">
        <v>45302</v>
      </c>
      <c r="F18" s="32">
        <v>45302</v>
      </c>
      <c r="G18" s="24">
        <v>11261974618</v>
      </c>
      <c r="H18" s="25">
        <v>3</v>
      </c>
      <c r="I18" s="27">
        <v>22905.68</v>
      </c>
      <c r="J18" s="26">
        <v>45332</v>
      </c>
      <c r="K18" s="27">
        <v>18775.150000000001</v>
      </c>
      <c r="L18" s="32">
        <v>45303</v>
      </c>
      <c r="M18" s="28">
        <v>-29</v>
      </c>
      <c r="N18" s="28">
        <f t="shared" si="0"/>
        <v>1</v>
      </c>
      <c r="O18" s="27">
        <f t="shared" si="1"/>
        <v>-544479.35000000009</v>
      </c>
      <c r="P18" s="27">
        <f t="shared" si="2"/>
        <v>18775.150000000001</v>
      </c>
      <c r="Q18" s="28">
        <f t="shared" si="3"/>
        <v>30</v>
      </c>
    </row>
    <row r="19" spans="1:17" x14ac:dyDescent="0.25">
      <c r="A19" s="24" t="s">
        <v>12</v>
      </c>
      <c r="B19" s="24" t="s">
        <v>13</v>
      </c>
      <c r="C19" s="24" t="s">
        <v>38</v>
      </c>
      <c r="D19" s="25">
        <v>1934420496</v>
      </c>
      <c r="E19" s="32">
        <v>45302</v>
      </c>
      <c r="F19" s="32">
        <v>45302</v>
      </c>
      <c r="G19" s="24">
        <v>11264872876</v>
      </c>
      <c r="H19" s="25">
        <v>4</v>
      </c>
      <c r="I19" s="27">
        <v>6576.34</v>
      </c>
      <c r="J19" s="26">
        <v>45332</v>
      </c>
      <c r="K19" s="27">
        <v>5390.44</v>
      </c>
      <c r="L19" s="32">
        <v>45317</v>
      </c>
      <c r="M19" s="28">
        <v>-15</v>
      </c>
      <c r="N19" s="28">
        <f t="shared" si="0"/>
        <v>15</v>
      </c>
      <c r="O19" s="27">
        <f t="shared" si="1"/>
        <v>-80856.599999999991</v>
      </c>
      <c r="P19" s="27">
        <f t="shared" si="2"/>
        <v>80856.599999999991</v>
      </c>
      <c r="Q19" s="28">
        <f t="shared" si="3"/>
        <v>30</v>
      </c>
    </row>
    <row r="20" spans="1:17" x14ac:dyDescent="0.25">
      <c r="A20" s="24" t="s">
        <v>12</v>
      </c>
      <c r="B20" s="24" t="s">
        <v>13</v>
      </c>
      <c r="C20" s="24" t="s">
        <v>39</v>
      </c>
      <c r="D20" s="25" t="s">
        <v>40</v>
      </c>
      <c r="E20" s="32">
        <v>45306</v>
      </c>
      <c r="F20" s="32">
        <v>45306</v>
      </c>
      <c r="G20" s="24">
        <v>11291298626</v>
      </c>
      <c r="H20" s="25" t="s">
        <v>41</v>
      </c>
      <c r="I20" s="27">
        <v>414.8</v>
      </c>
      <c r="J20" s="26">
        <v>45336</v>
      </c>
      <c r="K20" s="27">
        <v>340</v>
      </c>
      <c r="L20" s="32">
        <v>45309</v>
      </c>
      <c r="M20" s="28">
        <v>-27</v>
      </c>
      <c r="N20" s="28">
        <f t="shared" si="0"/>
        <v>3</v>
      </c>
      <c r="O20" s="27">
        <f t="shared" si="1"/>
        <v>-9180</v>
      </c>
      <c r="P20" s="27">
        <f t="shared" si="2"/>
        <v>1020</v>
      </c>
      <c r="Q20" s="28">
        <f t="shared" si="3"/>
        <v>30</v>
      </c>
    </row>
    <row r="21" spans="1:17" x14ac:dyDescent="0.25">
      <c r="A21" s="24" t="s">
        <v>12</v>
      </c>
      <c r="B21" s="24" t="s">
        <v>13</v>
      </c>
      <c r="C21" s="24" t="s">
        <v>42</v>
      </c>
      <c r="D21" s="25">
        <v>161800495</v>
      </c>
      <c r="E21" s="32">
        <v>45310</v>
      </c>
      <c r="F21" s="32">
        <v>45310</v>
      </c>
      <c r="G21" s="24">
        <v>11309935260</v>
      </c>
      <c r="H21" s="25">
        <v>7</v>
      </c>
      <c r="I21" s="27">
        <v>312</v>
      </c>
      <c r="J21" s="26">
        <v>45340</v>
      </c>
      <c r="K21" s="27">
        <v>300</v>
      </c>
      <c r="L21" s="32">
        <v>45316</v>
      </c>
      <c r="M21" s="28">
        <v>-24</v>
      </c>
      <c r="N21" s="28">
        <f t="shared" si="0"/>
        <v>6</v>
      </c>
      <c r="O21" s="27">
        <f t="shared" si="1"/>
        <v>-7200</v>
      </c>
      <c r="P21" s="27">
        <f t="shared" si="2"/>
        <v>1800</v>
      </c>
      <c r="Q21" s="28">
        <f t="shared" si="3"/>
        <v>30</v>
      </c>
    </row>
    <row r="22" spans="1:17" x14ac:dyDescent="0.25">
      <c r="A22" s="24" t="s">
        <v>12</v>
      </c>
      <c r="B22" s="24" t="s">
        <v>13</v>
      </c>
      <c r="C22" s="24" t="s">
        <v>43</v>
      </c>
      <c r="D22" s="25">
        <v>1607770490</v>
      </c>
      <c r="E22" s="32">
        <v>45310</v>
      </c>
      <c r="F22" s="32">
        <v>45310</v>
      </c>
      <c r="G22" s="24">
        <v>11326140376</v>
      </c>
      <c r="H22" s="25" t="s">
        <v>44</v>
      </c>
      <c r="I22" s="27">
        <v>549</v>
      </c>
      <c r="J22" s="26">
        <v>45340</v>
      </c>
      <c r="K22" s="27">
        <v>450</v>
      </c>
      <c r="L22" s="32">
        <v>45316</v>
      </c>
      <c r="M22" s="28">
        <v>-24</v>
      </c>
      <c r="N22" s="28">
        <f t="shared" si="0"/>
        <v>6</v>
      </c>
      <c r="O22" s="27">
        <f t="shared" si="1"/>
        <v>-10800</v>
      </c>
      <c r="P22" s="27">
        <f t="shared" si="2"/>
        <v>2700</v>
      </c>
      <c r="Q22" s="28">
        <f t="shared" si="3"/>
        <v>30</v>
      </c>
    </row>
    <row r="23" spans="1:17" x14ac:dyDescent="0.25">
      <c r="A23" s="24" t="s">
        <v>12</v>
      </c>
      <c r="B23" s="24" t="s">
        <v>13</v>
      </c>
      <c r="C23" s="24" t="s">
        <v>45</v>
      </c>
      <c r="D23" s="25" t="s">
        <v>46</v>
      </c>
      <c r="E23" s="32">
        <v>45314</v>
      </c>
      <c r="F23" s="32">
        <v>45314</v>
      </c>
      <c r="G23" s="24">
        <v>11349542980</v>
      </c>
      <c r="H23" s="25">
        <v>9</v>
      </c>
      <c r="I23" s="27">
        <v>1485.96</v>
      </c>
      <c r="J23" s="26">
        <v>45344</v>
      </c>
      <c r="K23" s="27">
        <v>1218</v>
      </c>
      <c r="L23" s="32">
        <v>45322</v>
      </c>
      <c r="M23" s="28">
        <v>-22</v>
      </c>
      <c r="N23" s="28">
        <f t="shared" si="0"/>
        <v>8</v>
      </c>
      <c r="O23" s="27">
        <f t="shared" si="1"/>
        <v>-26796</v>
      </c>
      <c r="P23" s="27">
        <f t="shared" si="2"/>
        <v>9744</v>
      </c>
      <c r="Q23" s="28">
        <f t="shared" si="3"/>
        <v>30</v>
      </c>
    </row>
    <row r="24" spans="1:17" x14ac:dyDescent="0.25">
      <c r="A24" s="24" t="s">
        <v>12</v>
      </c>
      <c r="B24" s="24" t="s">
        <v>13</v>
      </c>
      <c r="C24" s="24" t="s">
        <v>47</v>
      </c>
      <c r="D24" s="25">
        <v>1170260499</v>
      </c>
      <c r="E24" s="32">
        <v>45315</v>
      </c>
      <c r="F24" s="32">
        <v>45315</v>
      </c>
      <c r="G24" s="24">
        <v>11352962179</v>
      </c>
      <c r="H24" s="25" t="s">
        <v>48</v>
      </c>
      <c r="I24" s="27">
        <v>26364</v>
      </c>
      <c r="J24" s="26">
        <v>45345</v>
      </c>
      <c r="K24" s="27">
        <v>26364</v>
      </c>
      <c r="L24" s="32">
        <v>45322</v>
      </c>
      <c r="M24" s="28">
        <v>-23</v>
      </c>
      <c r="N24" s="28">
        <f t="shared" si="0"/>
        <v>7</v>
      </c>
      <c r="O24" s="27">
        <f t="shared" si="1"/>
        <v>-606372</v>
      </c>
      <c r="P24" s="27">
        <f t="shared" si="2"/>
        <v>184548</v>
      </c>
      <c r="Q24" s="28">
        <f t="shared" si="3"/>
        <v>30</v>
      </c>
    </row>
    <row r="25" spans="1:17" x14ac:dyDescent="0.25">
      <c r="A25" s="24" t="s">
        <v>12</v>
      </c>
      <c r="B25" s="24" t="s">
        <v>13</v>
      </c>
      <c r="C25" s="24" t="s">
        <v>22</v>
      </c>
      <c r="D25" s="25">
        <v>397420399</v>
      </c>
      <c r="E25" s="32">
        <v>45317</v>
      </c>
      <c r="F25" s="32">
        <v>45317</v>
      </c>
      <c r="G25" s="24">
        <v>11362476300</v>
      </c>
      <c r="H25" s="25" t="s">
        <v>49</v>
      </c>
      <c r="I25" s="27">
        <v>711.66</v>
      </c>
      <c r="J25" s="26">
        <v>45347</v>
      </c>
      <c r="K25" s="27">
        <v>583.33000000000004</v>
      </c>
      <c r="L25" s="32">
        <v>45321</v>
      </c>
      <c r="M25" s="28">
        <v>-26</v>
      </c>
      <c r="N25" s="28">
        <f t="shared" si="0"/>
        <v>4</v>
      </c>
      <c r="O25" s="27">
        <f t="shared" si="1"/>
        <v>-15166.580000000002</v>
      </c>
      <c r="P25" s="27">
        <f t="shared" si="2"/>
        <v>2333.3200000000002</v>
      </c>
      <c r="Q25" s="28">
        <f t="shared" si="3"/>
        <v>30</v>
      </c>
    </row>
    <row r="26" spans="1:17" x14ac:dyDescent="0.25">
      <c r="A26" s="24" t="s">
        <v>12</v>
      </c>
      <c r="B26" s="24" t="s">
        <v>13</v>
      </c>
      <c r="C26" s="24" t="s">
        <v>50</v>
      </c>
      <c r="D26" s="25" t="s">
        <v>51</v>
      </c>
      <c r="E26" s="32">
        <v>45320</v>
      </c>
      <c r="F26" s="32">
        <v>45320</v>
      </c>
      <c r="G26" s="24">
        <v>11373357231</v>
      </c>
      <c r="H26" s="25" t="s">
        <v>52</v>
      </c>
      <c r="I26" s="27">
        <v>12800</v>
      </c>
      <c r="J26" s="26">
        <v>45350</v>
      </c>
      <c r="K26" s="27">
        <v>12800</v>
      </c>
      <c r="L26" s="32">
        <v>45330</v>
      </c>
      <c r="M26" s="28">
        <v>-20</v>
      </c>
      <c r="N26" s="28">
        <f t="shared" si="0"/>
        <v>10</v>
      </c>
      <c r="O26" s="27">
        <f t="shared" si="1"/>
        <v>-256000</v>
      </c>
      <c r="P26" s="27">
        <f t="shared" si="2"/>
        <v>128000</v>
      </c>
      <c r="Q26" s="28">
        <f t="shared" si="3"/>
        <v>30</v>
      </c>
    </row>
    <row r="27" spans="1:17" x14ac:dyDescent="0.25">
      <c r="A27" s="24" t="s">
        <v>12</v>
      </c>
      <c r="B27" s="24" t="s">
        <v>13</v>
      </c>
      <c r="C27" s="24" t="s">
        <v>53</v>
      </c>
      <c r="D27" s="25" t="s">
        <v>54</v>
      </c>
      <c r="E27" s="32">
        <v>45320</v>
      </c>
      <c r="F27" s="32">
        <v>45320</v>
      </c>
      <c r="G27" s="24">
        <v>11373635209</v>
      </c>
      <c r="H27" s="25">
        <v>2</v>
      </c>
      <c r="I27" s="27">
        <v>2595</v>
      </c>
      <c r="J27" s="26">
        <v>45350</v>
      </c>
      <c r="K27" s="27">
        <v>2595</v>
      </c>
      <c r="L27" s="32">
        <v>45322</v>
      </c>
      <c r="M27" s="28">
        <v>-28</v>
      </c>
      <c r="N27" s="28">
        <f t="shared" si="0"/>
        <v>2</v>
      </c>
      <c r="O27" s="27">
        <f t="shared" si="1"/>
        <v>-72660</v>
      </c>
      <c r="P27" s="27">
        <f t="shared" si="2"/>
        <v>5190</v>
      </c>
      <c r="Q27" s="28">
        <f t="shared" si="3"/>
        <v>30</v>
      </c>
    </row>
    <row r="28" spans="1:17" x14ac:dyDescent="0.25">
      <c r="A28" s="24" t="s">
        <v>12</v>
      </c>
      <c r="B28" s="24" t="s">
        <v>13</v>
      </c>
      <c r="C28" s="24" t="s">
        <v>35</v>
      </c>
      <c r="D28" s="25">
        <v>937170496</v>
      </c>
      <c r="E28" s="32">
        <v>45321</v>
      </c>
      <c r="F28" s="32">
        <v>45321</v>
      </c>
      <c r="G28" s="24">
        <v>11383761432</v>
      </c>
      <c r="H28" s="25" t="s">
        <v>55</v>
      </c>
      <c r="I28" s="27">
        <v>1189.5</v>
      </c>
      <c r="J28" s="26">
        <v>45381</v>
      </c>
      <c r="K28" s="27">
        <v>975</v>
      </c>
      <c r="L28" s="32">
        <v>45324</v>
      </c>
      <c r="M28" s="28">
        <v>-57</v>
      </c>
      <c r="N28" s="28">
        <f t="shared" si="0"/>
        <v>3</v>
      </c>
      <c r="O28" s="27">
        <f t="shared" si="1"/>
        <v>-55575</v>
      </c>
      <c r="P28" s="27">
        <f t="shared" si="2"/>
        <v>2925</v>
      </c>
      <c r="Q28" s="28">
        <f t="shared" si="3"/>
        <v>60</v>
      </c>
    </row>
    <row r="29" spans="1:17" x14ac:dyDescent="0.25">
      <c r="A29" s="24" t="s">
        <v>12</v>
      </c>
      <c r="B29" s="24" t="s">
        <v>13</v>
      </c>
      <c r="C29" s="24" t="s">
        <v>22</v>
      </c>
      <c r="D29" s="25">
        <v>397420399</v>
      </c>
      <c r="E29" s="32">
        <v>45322</v>
      </c>
      <c r="F29" s="32">
        <v>45322</v>
      </c>
      <c r="G29" s="24">
        <v>11387025951</v>
      </c>
      <c r="H29" s="25" t="s">
        <v>56</v>
      </c>
      <c r="I29" s="27">
        <v>5490</v>
      </c>
      <c r="J29" s="26">
        <v>45352</v>
      </c>
      <c r="K29" s="27">
        <v>4500</v>
      </c>
      <c r="L29" s="32">
        <v>45327</v>
      </c>
      <c r="M29" s="28">
        <v>-25</v>
      </c>
      <c r="N29" s="28">
        <f t="shared" si="0"/>
        <v>5</v>
      </c>
      <c r="O29" s="27">
        <f t="shared" si="1"/>
        <v>-112500</v>
      </c>
      <c r="P29" s="27">
        <f t="shared" si="2"/>
        <v>22500</v>
      </c>
      <c r="Q29" s="28">
        <f t="shared" si="3"/>
        <v>30</v>
      </c>
    </row>
    <row r="30" spans="1:17" x14ac:dyDescent="0.25">
      <c r="A30" s="24" t="s">
        <v>12</v>
      </c>
      <c r="B30" s="24" t="s">
        <v>13</v>
      </c>
      <c r="C30" s="24" t="s">
        <v>57</v>
      </c>
      <c r="D30" s="25">
        <v>2194050486</v>
      </c>
      <c r="E30" s="32">
        <v>45323</v>
      </c>
      <c r="F30" s="32">
        <v>45323</v>
      </c>
      <c r="G30" s="24">
        <v>11401641032</v>
      </c>
      <c r="H30" s="25" t="s">
        <v>58</v>
      </c>
      <c r="I30" s="27">
        <v>12687.3</v>
      </c>
      <c r="J30" s="26">
        <v>45353</v>
      </c>
      <c r="K30" s="27">
        <v>11533.91</v>
      </c>
      <c r="L30" s="32">
        <v>45327</v>
      </c>
      <c r="M30" s="28">
        <v>-26</v>
      </c>
      <c r="N30" s="28">
        <f t="shared" si="0"/>
        <v>4</v>
      </c>
      <c r="O30" s="27">
        <f t="shared" si="1"/>
        <v>-299881.65999999997</v>
      </c>
      <c r="P30" s="27">
        <f t="shared" si="2"/>
        <v>46135.64</v>
      </c>
      <c r="Q30" s="28">
        <f t="shared" si="3"/>
        <v>30</v>
      </c>
    </row>
    <row r="31" spans="1:17" x14ac:dyDescent="0.25">
      <c r="A31" s="24" t="s">
        <v>12</v>
      </c>
      <c r="B31" s="24" t="s">
        <v>13</v>
      </c>
      <c r="C31" s="24" t="s">
        <v>14</v>
      </c>
      <c r="D31" s="25">
        <v>1167470499</v>
      </c>
      <c r="E31" s="32">
        <v>45323</v>
      </c>
      <c r="F31" s="32">
        <v>45323</v>
      </c>
      <c r="G31" s="24">
        <v>11403447069</v>
      </c>
      <c r="H31" s="25" t="s">
        <v>59</v>
      </c>
      <c r="I31" s="27">
        <v>7590</v>
      </c>
      <c r="J31" s="26">
        <v>45353</v>
      </c>
      <c r="K31" s="27">
        <v>6900</v>
      </c>
      <c r="L31" s="32">
        <v>45329</v>
      </c>
      <c r="M31" s="28">
        <v>-24</v>
      </c>
      <c r="N31" s="28">
        <f t="shared" si="0"/>
        <v>6</v>
      </c>
      <c r="O31" s="27">
        <f t="shared" si="1"/>
        <v>-165600</v>
      </c>
      <c r="P31" s="27">
        <f t="shared" si="2"/>
        <v>41400</v>
      </c>
      <c r="Q31" s="28">
        <f t="shared" si="3"/>
        <v>30</v>
      </c>
    </row>
    <row r="32" spans="1:17" x14ac:dyDescent="0.25">
      <c r="A32" s="24" t="s">
        <v>12</v>
      </c>
      <c r="B32" s="24" t="s">
        <v>13</v>
      </c>
      <c r="C32" s="24" t="s">
        <v>16</v>
      </c>
      <c r="D32" s="25">
        <v>100460492</v>
      </c>
      <c r="E32" s="32">
        <v>45324</v>
      </c>
      <c r="F32" s="32">
        <v>45324</v>
      </c>
      <c r="G32" s="24">
        <v>11410189122</v>
      </c>
      <c r="H32" s="25" t="s">
        <v>60</v>
      </c>
      <c r="I32" s="27">
        <v>5150</v>
      </c>
      <c r="J32" s="26">
        <v>45354</v>
      </c>
      <c r="K32" s="27">
        <v>5150</v>
      </c>
      <c r="L32" s="32">
        <v>45336</v>
      </c>
      <c r="M32" s="28">
        <v>-18</v>
      </c>
      <c r="N32" s="28">
        <f t="shared" si="0"/>
        <v>12</v>
      </c>
      <c r="O32" s="27">
        <f t="shared" si="1"/>
        <v>-92700</v>
      </c>
      <c r="P32" s="27">
        <f t="shared" si="2"/>
        <v>61800</v>
      </c>
      <c r="Q32" s="28">
        <f t="shared" si="3"/>
        <v>30</v>
      </c>
    </row>
    <row r="33" spans="1:17" x14ac:dyDescent="0.25">
      <c r="A33" s="24" t="s">
        <v>12</v>
      </c>
      <c r="B33" s="24" t="s">
        <v>13</v>
      </c>
      <c r="C33" s="24" t="s">
        <v>61</v>
      </c>
      <c r="D33" s="25">
        <v>5596290824</v>
      </c>
      <c r="E33" s="32">
        <v>45324</v>
      </c>
      <c r="F33" s="32">
        <v>45324</v>
      </c>
      <c r="G33" s="24">
        <v>11410301187</v>
      </c>
      <c r="H33" s="25" t="s">
        <v>62</v>
      </c>
      <c r="I33" s="27">
        <v>1342</v>
      </c>
      <c r="J33" s="26">
        <v>45384</v>
      </c>
      <c r="K33" s="27">
        <v>1100</v>
      </c>
      <c r="L33" s="32">
        <v>45330</v>
      </c>
      <c r="M33" s="28">
        <v>-54</v>
      </c>
      <c r="N33" s="28">
        <f t="shared" si="0"/>
        <v>6</v>
      </c>
      <c r="O33" s="27">
        <f t="shared" si="1"/>
        <v>-59400</v>
      </c>
      <c r="P33" s="27">
        <f t="shared" si="2"/>
        <v>6600</v>
      </c>
      <c r="Q33" s="28">
        <f t="shared" si="3"/>
        <v>60</v>
      </c>
    </row>
    <row r="34" spans="1:17" x14ac:dyDescent="0.25">
      <c r="A34" s="24" t="s">
        <v>12</v>
      </c>
      <c r="B34" s="24" t="s">
        <v>13</v>
      </c>
      <c r="C34" s="24" t="s">
        <v>63</v>
      </c>
      <c r="D34" s="25">
        <v>2410620419</v>
      </c>
      <c r="E34" s="32">
        <v>45327</v>
      </c>
      <c r="F34" s="32">
        <v>45327</v>
      </c>
      <c r="G34" s="24">
        <v>11424550587</v>
      </c>
      <c r="H34" s="25">
        <v>14</v>
      </c>
      <c r="I34" s="27">
        <v>6087.8</v>
      </c>
      <c r="J34" s="26">
        <v>45357</v>
      </c>
      <c r="K34" s="27">
        <v>4990</v>
      </c>
      <c r="L34" s="32">
        <v>45336</v>
      </c>
      <c r="M34" s="28">
        <v>-21</v>
      </c>
      <c r="N34" s="28">
        <f t="shared" si="0"/>
        <v>9</v>
      </c>
      <c r="O34" s="27">
        <f t="shared" si="1"/>
        <v>-104790</v>
      </c>
      <c r="P34" s="27">
        <f t="shared" si="2"/>
        <v>44910</v>
      </c>
      <c r="Q34" s="28">
        <f t="shared" si="3"/>
        <v>30</v>
      </c>
    </row>
    <row r="35" spans="1:17" x14ac:dyDescent="0.25">
      <c r="A35" s="24" t="s">
        <v>12</v>
      </c>
      <c r="B35" s="24" t="s">
        <v>13</v>
      </c>
      <c r="C35" s="24" t="s">
        <v>22</v>
      </c>
      <c r="D35" s="25">
        <v>397420399</v>
      </c>
      <c r="E35" s="32">
        <v>45329</v>
      </c>
      <c r="F35" s="32">
        <v>45329</v>
      </c>
      <c r="G35" s="24">
        <v>11439018585</v>
      </c>
      <c r="H35" s="25" t="s">
        <v>64</v>
      </c>
      <c r="I35" s="27">
        <v>711.66</v>
      </c>
      <c r="J35" s="26">
        <v>45359</v>
      </c>
      <c r="K35" s="27">
        <v>583.33000000000004</v>
      </c>
      <c r="L35" s="32">
        <v>45335</v>
      </c>
      <c r="M35" s="28">
        <v>-24</v>
      </c>
      <c r="N35" s="28">
        <f t="shared" si="0"/>
        <v>6</v>
      </c>
      <c r="O35" s="27">
        <f t="shared" si="1"/>
        <v>-13999.920000000002</v>
      </c>
      <c r="P35" s="27">
        <f t="shared" si="2"/>
        <v>3499.9800000000005</v>
      </c>
      <c r="Q35" s="28">
        <f t="shared" si="3"/>
        <v>30</v>
      </c>
    </row>
    <row r="36" spans="1:17" x14ac:dyDescent="0.25">
      <c r="A36" s="24" t="s">
        <v>12</v>
      </c>
      <c r="B36" s="24" t="s">
        <v>13</v>
      </c>
      <c r="C36" s="24" t="s">
        <v>65</v>
      </c>
      <c r="D36" s="25" t="s">
        <v>66</v>
      </c>
      <c r="E36" s="32">
        <v>45329</v>
      </c>
      <c r="F36" s="32">
        <v>45329</v>
      </c>
      <c r="G36" s="24">
        <v>11446755907</v>
      </c>
      <c r="H36" s="25">
        <v>13</v>
      </c>
      <c r="I36" s="27">
        <v>999.18</v>
      </c>
      <c r="J36" s="26">
        <v>45359</v>
      </c>
      <c r="K36" s="27">
        <v>819</v>
      </c>
      <c r="L36" s="32">
        <v>45336</v>
      </c>
      <c r="M36" s="28">
        <v>-23</v>
      </c>
      <c r="N36" s="28">
        <f t="shared" si="0"/>
        <v>7</v>
      </c>
      <c r="O36" s="27">
        <f t="shared" si="1"/>
        <v>-18837</v>
      </c>
      <c r="P36" s="27">
        <f t="shared" si="2"/>
        <v>5733</v>
      </c>
      <c r="Q36" s="28">
        <f t="shared" si="3"/>
        <v>30</v>
      </c>
    </row>
    <row r="37" spans="1:17" x14ac:dyDescent="0.25">
      <c r="A37" s="24" t="s">
        <v>12</v>
      </c>
      <c r="B37" s="24" t="s">
        <v>13</v>
      </c>
      <c r="C37" s="24" t="s">
        <v>67</v>
      </c>
      <c r="D37" s="25">
        <v>1202850473</v>
      </c>
      <c r="E37" s="32">
        <v>45334</v>
      </c>
      <c r="F37" s="32">
        <v>45334</v>
      </c>
      <c r="G37" s="24">
        <v>11488799460</v>
      </c>
      <c r="H37" s="25">
        <v>731</v>
      </c>
      <c r="I37" s="27">
        <v>665.39</v>
      </c>
      <c r="J37" s="26">
        <v>45364</v>
      </c>
      <c r="K37" s="27">
        <v>545.4</v>
      </c>
      <c r="L37" s="32">
        <v>45338</v>
      </c>
      <c r="M37" s="28">
        <v>-26</v>
      </c>
      <c r="N37" s="28">
        <f t="shared" si="0"/>
        <v>4</v>
      </c>
      <c r="O37" s="27">
        <f t="shared" si="1"/>
        <v>-14180.4</v>
      </c>
      <c r="P37" s="27">
        <f t="shared" si="2"/>
        <v>2181.6</v>
      </c>
      <c r="Q37" s="28">
        <f t="shared" si="3"/>
        <v>30</v>
      </c>
    </row>
    <row r="38" spans="1:17" x14ac:dyDescent="0.25">
      <c r="A38" s="24" t="s">
        <v>12</v>
      </c>
      <c r="B38" s="24" t="s">
        <v>13</v>
      </c>
      <c r="C38" s="24" t="s">
        <v>68</v>
      </c>
      <c r="D38" s="25">
        <v>1327750491</v>
      </c>
      <c r="E38" s="32">
        <v>45335</v>
      </c>
      <c r="F38" s="32">
        <v>45335</v>
      </c>
      <c r="G38" s="24">
        <v>11491814229</v>
      </c>
      <c r="H38" s="25" t="s">
        <v>69</v>
      </c>
      <c r="I38" s="27">
        <v>18640</v>
      </c>
      <c r="J38" s="26">
        <v>45365</v>
      </c>
      <c r="K38" s="27">
        <v>15278.69</v>
      </c>
      <c r="L38" s="32">
        <v>45338</v>
      </c>
      <c r="M38" s="28">
        <v>-27</v>
      </c>
      <c r="N38" s="28">
        <f t="shared" si="0"/>
        <v>3</v>
      </c>
      <c r="O38" s="27">
        <f t="shared" si="1"/>
        <v>-412524.63</v>
      </c>
      <c r="P38" s="27">
        <f t="shared" si="2"/>
        <v>45836.07</v>
      </c>
      <c r="Q38" s="28">
        <f t="shared" si="3"/>
        <v>30</v>
      </c>
    </row>
    <row r="39" spans="1:17" x14ac:dyDescent="0.25">
      <c r="A39" s="24" t="s">
        <v>12</v>
      </c>
      <c r="B39" s="24" t="s">
        <v>13</v>
      </c>
      <c r="C39" s="24" t="s">
        <v>35</v>
      </c>
      <c r="D39" s="25">
        <v>937170496</v>
      </c>
      <c r="E39" s="32">
        <v>45336</v>
      </c>
      <c r="F39" s="32">
        <v>45336</v>
      </c>
      <c r="G39" s="24">
        <v>11503042781</v>
      </c>
      <c r="H39" s="25" t="s">
        <v>70</v>
      </c>
      <c r="I39" s="27">
        <v>2610.8000000000002</v>
      </c>
      <c r="J39" s="26">
        <v>45366</v>
      </c>
      <c r="K39" s="27">
        <v>2140</v>
      </c>
      <c r="L39" s="32">
        <v>45343</v>
      </c>
      <c r="M39" s="28">
        <v>-23</v>
      </c>
      <c r="N39" s="28">
        <f t="shared" si="0"/>
        <v>7</v>
      </c>
      <c r="O39" s="27">
        <f t="shared" si="1"/>
        <v>-49220</v>
      </c>
      <c r="P39" s="27">
        <f t="shared" si="2"/>
        <v>14980</v>
      </c>
      <c r="Q39" s="28">
        <f t="shared" si="3"/>
        <v>30</v>
      </c>
    </row>
    <row r="40" spans="1:17" x14ac:dyDescent="0.25">
      <c r="A40" s="24" t="s">
        <v>12</v>
      </c>
      <c r="B40" s="24" t="s">
        <v>13</v>
      </c>
      <c r="C40" s="24" t="s">
        <v>71</v>
      </c>
      <c r="D40" s="25" t="s">
        <v>72</v>
      </c>
      <c r="E40" s="32">
        <v>45343</v>
      </c>
      <c r="F40" s="32">
        <v>45343</v>
      </c>
      <c r="G40" s="24">
        <v>11541165306</v>
      </c>
      <c r="H40" s="25" t="s">
        <v>73</v>
      </c>
      <c r="I40" s="27">
        <v>449.69</v>
      </c>
      <c r="J40" s="26">
        <v>45373</v>
      </c>
      <c r="K40" s="27">
        <v>368.6</v>
      </c>
      <c r="L40" s="32">
        <v>45348</v>
      </c>
      <c r="M40" s="28">
        <v>-25</v>
      </c>
      <c r="N40" s="28">
        <f t="shared" si="0"/>
        <v>5</v>
      </c>
      <c r="O40" s="27">
        <f t="shared" si="1"/>
        <v>-9215</v>
      </c>
      <c r="P40" s="27">
        <f t="shared" si="2"/>
        <v>1843</v>
      </c>
      <c r="Q40" s="28">
        <f t="shared" si="3"/>
        <v>30</v>
      </c>
    </row>
    <row r="41" spans="1:17" x14ac:dyDescent="0.25">
      <c r="A41" s="24" t="s">
        <v>12</v>
      </c>
      <c r="B41" s="24" t="s">
        <v>13</v>
      </c>
      <c r="C41" s="24" t="s">
        <v>45</v>
      </c>
      <c r="D41" s="25" t="s">
        <v>46</v>
      </c>
      <c r="E41" s="32">
        <v>45345</v>
      </c>
      <c r="F41" s="32">
        <v>45345</v>
      </c>
      <c r="G41" s="24">
        <v>11560330367</v>
      </c>
      <c r="H41" s="25">
        <v>17</v>
      </c>
      <c r="I41" s="27">
        <v>1485.96</v>
      </c>
      <c r="J41" s="26">
        <v>45405</v>
      </c>
      <c r="K41" s="27">
        <v>1218</v>
      </c>
      <c r="L41" s="32">
        <v>45351</v>
      </c>
      <c r="M41" s="28">
        <v>-54</v>
      </c>
      <c r="N41" s="28">
        <f t="shared" si="0"/>
        <v>6</v>
      </c>
      <c r="O41" s="27">
        <f t="shared" si="1"/>
        <v>-65772</v>
      </c>
      <c r="P41" s="27">
        <f t="shared" si="2"/>
        <v>7308</v>
      </c>
      <c r="Q41" s="28">
        <f t="shared" si="3"/>
        <v>60</v>
      </c>
    </row>
    <row r="42" spans="1:17" x14ac:dyDescent="0.25">
      <c r="A42" s="24" t="s">
        <v>12</v>
      </c>
      <c r="B42" s="24" t="s">
        <v>13</v>
      </c>
      <c r="C42" s="24" t="s">
        <v>74</v>
      </c>
      <c r="D42" s="25">
        <v>1885640068</v>
      </c>
      <c r="E42" s="32">
        <v>45348</v>
      </c>
      <c r="F42" s="32">
        <v>45348</v>
      </c>
      <c r="G42" s="24">
        <v>11568844313</v>
      </c>
      <c r="H42" s="25" t="s">
        <v>75</v>
      </c>
      <c r="I42" s="27">
        <v>1200.68</v>
      </c>
      <c r="J42" s="26">
        <v>45378</v>
      </c>
      <c r="K42" s="27">
        <v>984.16</v>
      </c>
      <c r="L42" s="32">
        <v>45351</v>
      </c>
      <c r="M42" s="28">
        <v>-27</v>
      </c>
      <c r="N42" s="28">
        <f t="shared" si="0"/>
        <v>3</v>
      </c>
      <c r="O42" s="27">
        <f t="shared" si="1"/>
        <v>-26572.32</v>
      </c>
      <c r="P42" s="27">
        <f t="shared" si="2"/>
        <v>2952.48</v>
      </c>
      <c r="Q42" s="28">
        <f t="shared" si="3"/>
        <v>30</v>
      </c>
    </row>
    <row r="43" spans="1:17" x14ac:dyDescent="0.25">
      <c r="A43" s="24" t="s">
        <v>12</v>
      </c>
      <c r="B43" s="24" t="s">
        <v>13</v>
      </c>
      <c r="C43" s="24" t="s">
        <v>76</v>
      </c>
      <c r="D43" s="25">
        <v>1125190536</v>
      </c>
      <c r="E43" s="32">
        <v>45350</v>
      </c>
      <c r="F43" s="32">
        <v>45350</v>
      </c>
      <c r="G43" s="24">
        <v>11581874403</v>
      </c>
      <c r="H43" s="25" t="s">
        <v>77</v>
      </c>
      <c r="I43" s="27">
        <v>999.96</v>
      </c>
      <c r="J43" s="26">
        <v>45380</v>
      </c>
      <c r="K43" s="27">
        <v>819.64</v>
      </c>
      <c r="L43" s="32">
        <v>45351</v>
      </c>
      <c r="M43" s="28">
        <v>-29</v>
      </c>
      <c r="N43" s="28">
        <f t="shared" si="0"/>
        <v>1</v>
      </c>
      <c r="O43" s="27">
        <f t="shared" si="1"/>
        <v>-23769.56</v>
      </c>
      <c r="P43" s="27">
        <f t="shared" si="2"/>
        <v>819.64</v>
      </c>
      <c r="Q43" s="28">
        <f t="shared" si="3"/>
        <v>30</v>
      </c>
    </row>
    <row r="44" spans="1:17" x14ac:dyDescent="0.25">
      <c r="A44" s="24" t="s">
        <v>12</v>
      </c>
      <c r="B44" s="24" t="s">
        <v>13</v>
      </c>
      <c r="C44" s="24" t="s">
        <v>28</v>
      </c>
      <c r="D44" s="25">
        <v>1334410493</v>
      </c>
      <c r="E44" s="32">
        <v>45350</v>
      </c>
      <c r="F44" s="32">
        <v>45350</v>
      </c>
      <c r="G44" s="24">
        <v>11582317794</v>
      </c>
      <c r="H44" s="25">
        <v>9</v>
      </c>
      <c r="I44" s="27">
        <v>36000</v>
      </c>
      <c r="J44" s="26">
        <v>45380</v>
      </c>
      <c r="K44" s="27">
        <v>29508.2</v>
      </c>
      <c r="L44" s="32">
        <v>45352</v>
      </c>
      <c r="M44" s="28">
        <v>-28</v>
      </c>
      <c r="N44" s="28">
        <f t="shared" si="0"/>
        <v>2</v>
      </c>
      <c r="O44" s="27">
        <f t="shared" si="1"/>
        <v>-826229.6</v>
      </c>
      <c r="P44" s="27">
        <f t="shared" si="2"/>
        <v>59016.4</v>
      </c>
      <c r="Q44" s="28">
        <f t="shared" si="3"/>
        <v>30</v>
      </c>
    </row>
    <row r="45" spans="1:17" x14ac:dyDescent="0.25">
      <c r="A45" s="24" t="s">
        <v>12</v>
      </c>
      <c r="B45" s="24" t="s">
        <v>13</v>
      </c>
      <c r="C45" s="24" t="s">
        <v>78</v>
      </c>
      <c r="D45" s="25">
        <v>6730470967</v>
      </c>
      <c r="E45" s="32">
        <v>45352</v>
      </c>
      <c r="F45" s="32">
        <v>45352</v>
      </c>
      <c r="G45" s="24">
        <v>11604721146</v>
      </c>
      <c r="H45" s="25" t="s">
        <v>79</v>
      </c>
      <c r="I45" s="27">
        <v>471.51</v>
      </c>
      <c r="J45" s="26">
        <v>45382</v>
      </c>
      <c r="K45" s="27">
        <v>386.48</v>
      </c>
      <c r="L45" s="32">
        <v>45355</v>
      </c>
      <c r="M45" s="28">
        <v>-27</v>
      </c>
      <c r="N45" s="28">
        <f t="shared" si="0"/>
        <v>3</v>
      </c>
      <c r="O45" s="27">
        <f t="shared" si="1"/>
        <v>-10434.960000000001</v>
      </c>
      <c r="P45" s="27">
        <f t="shared" si="2"/>
        <v>1159.44</v>
      </c>
      <c r="Q45" s="28">
        <f t="shared" si="3"/>
        <v>30</v>
      </c>
    </row>
    <row r="46" spans="1:17" x14ac:dyDescent="0.25">
      <c r="A46" s="24" t="s">
        <v>12</v>
      </c>
      <c r="B46" s="24" t="s">
        <v>13</v>
      </c>
      <c r="C46" s="24" t="s">
        <v>16</v>
      </c>
      <c r="D46" s="25">
        <v>100460492</v>
      </c>
      <c r="E46" s="32">
        <v>45352</v>
      </c>
      <c r="F46" s="32">
        <v>45352</v>
      </c>
      <c r="G46" s="24">
        <v>11605351453</v>
      </c>
      <c r="H46" s="25" t="s">
        <v>80</v>
      </c>
      <c r="I46" s="27">
        <v>5352</v>
      </c>
      <c r="J46" s="26">
        <v>45382</v>
      </c>
      <c r="K46" s="27">
        <v>5352</v>
      </c>
      <c r="L46" s="32">
        <v>45370</v>
      </c>
      <c r="M46" s="28">
        <v>-12</v>
      </c>
      <c r="N46" s="28">
        <f t="shared" si="0"/>
        <v>18</v>
      </c>
      <c r="O46" s="27">
        <f t="shared" si="1"/>
        <v>-64224</v>
      </c>
      <c r="P46" s="27">
        <f t="shared" si="2"/>
        <v>96336</v>
      </c>
      <c r="Q46" s="28">
        <f t="shared" si="3"/>
        <v>30</v>
      </c>
    </row>
    <row r="47" spans="1:17" x14ac:dyDescent="0.25">
      <c r="A47" s="24" t="s">
        <v>12</v>
      </c>
      <c r="B47" s="24" t="s">
        <v>13</v>
      </c>
      <c r="C47" s="24" t="s">
        <v>81</v>
      </c>
      <c r="D47" s="25" t="s">
        <v>82</v>
      </c>
      <c r="E47" s="32">
        <v>45352</v>
      </c>
      <c r="F47" s="32">
        <v>45352</v>
      </c>
      <c r="G47" s="24">
        <v>11606171835</v>
      </c>
      <c r="H47" s="25" t="s">
        <v>83</v>
      </c>
      <c r="I47" s="27">
        <v>32543.5</v>
      </c>
      <c r="J47" s="26">
        <v>45382</v>
      </c>
      <c r="K47" s="27">
        <v>29585</v>
      </c>
      <c r="L47" s="32">
        <v>45363</v>
      </c>
      <c r="M47" s="28">
        <v>-19</v>
      </c>
      <c r="N47" s="28">
        <f t="shared" si="0"/>
        <v>11</v>
      </c>
      <c r="O47" s="27">
        <f t="shared" si="1"/>
        <v>-562115</v>
      </c>
      <c r="P47" s="27">
        <f t="shared" si="2"/>
        <v>325435</v>
      </c>
      <c r="Q47" s="28">
        <f t="shared" si="3"/>
        <v>30</v>
      </c>
    </row>
    <row r="48" spans="1:17" x14ac:dyDescent="0.25">
      <c r="A48" s="24" t="s">
        <v>12</v>
      </c>
      <c r="B48" s="24" t="s">
        <v>13</v>
      </c>
      <c r="C48" s="24" t="s">
        <v>18</v>
      </c>
      <c r="D48" s="25">
        <v>93026890017</v>
      </c>
      <c r="E48" s="32">
        <v>45353</v>
      </c>
      <c r="F48" s="32">
        <v>45353</v>
      </c>
      <c r="G48" s="24">
        <v>11613350456</v>
      </c>
      <c r="H48" s="25" t="s">
        <v>84</v>
      </c>
      <c r="I48" s="27">
        <v>204.15</v>
      </c>
      <c r="J48" s="26">
        <v>45383</v>
      </c>
      <c r="K48" s="27">
        <v>167.34</v>
      </c>
      <c r="L48" s="32">
        <v>45364</v>
      </c>
      <c r="M48" s="28">
        <v>-19</v>
      </c>
      <c r="N48" s="28">
        <f t="shared" si="0"/>
        <v>11</v>
      </c>
      <c r="O48" s="27">
        <f t="shared" si="1"/>
        <v>-3179.46</v>
      </c>
      <c r="P48" s="27">
        <f t="shared" si="2"/>
        <v>1840.74</v>
      </c>
      <c r="Q48" s="28">
        <f t="shared" si="3"/>
        <v>30</v>
      </c>
    </row>
    <row r="49" spans="1:17" x14ac:dyDescent="0.25">
      <c r="A49" s="24" t="s">
        <v>12</v>
      </c>
      <c r="B49" s="24" t="s">
        <v>13</v>
      </c>
      <c r="C49" s="24" t="s">
        <v>14</v>
      </c>
      <c r="D49" s="25">
        <v>1167470499</v>
      </c>
      <c r="E49" s="32">
        <v>45355</v>
      </c>
      <c r="F49" s="32">
        <v>45355</v>
      </c>
      <c r="G49" s="24">
        <v>11620246237</v>
      </c>
      <c r="H49" s="25" t="s">
        <v>85</v>
      </c>
      <c r="I49" s="27">
        <v>7590</v>
      </c>
      <c r="J49" s="26">
        <v>45385</v>
      </c>
      <c r="K49" s="27">
        <v>6900</v>
      </c>
      <c r="L49" s="32">
        <v>45364</v>
      </c>
      <c r="M49" s="28">
        <v>-21</v>
      </c>
      <c r="N49" s="28">
        <f t="shared" si="0"/>
        <v>9</v>
      </c>
      <c r="O49" s="27">
        <f t="shared" si="1"/>
        <v>-144900</v>
      </c>
      <c r="P49" s="27">
        <f t="shared" si="2"/>
        <v>62100</v>
      </c>
      <c r="Q49" s="28">
        <f t="shared" si="3"/>
        <v>30</v>
      </c>
    </row>
    <row r="50" spans="1:17" x14ac:dyDescent="0.25">
      <c r="A50" s="24" t="s">
        <v>12</v>
      </c>
      <c r="B50" s="24" t="s">
        <v>13</v>
      </c>
      <c r="C50" s="24" t="s">
        <v>22</v>
      </c>
      <c r="D50" s="25">
        <v>397420399</v>
      </c>
      <c r="E50" s="32">
        <v>45357</v>
      </c>
      <c r="F50" s="32">
        <v>45357</v>
      </c>
      <c r="G50" s="24">
        <v>11633451834</v>
      </c>
      <c r="H50" s="25" t="s">
        <v>86</v>
      </c>
      <c r="I50" s="27">
        <v>711.66</v>
      </c>
      <c r="J50" s="26">
        <v>45387</v>
      </c>
      <c r="K50" s="27">
        <v>583.33000000000004</v>
      </c>
      <c r="L50" s="32">
        <v>45363</v>
      </c>
      <c r="M50" s="28">
        <v>-24</v>
      </c>
      <c r="N50" s="28">
        <f t="shared" si="0"/>
        <v>6</v>
      </c>
      <c r="O50" s="27">
        <f t="shared" si="1"/>
        <v>-13999.920000000002</v>
      </c>
      <c r="P50" s="27">
        <f t="shared" si="2"/>
        <v>3499.9800000000005</v>
      </c>
      <c r="Q50" s="28">
        <f t="shared" si="3"/>
        <v>30</v>
      </c>
    </row>
    <row r="51" spans="1:17" x14ac:dyDescent="0.25">
      <c r="A51" s="24" t="s">
        <v>12</v>
      </c>
      <c r="B51" s="24" t="s">
        <v>13</v>
      </c>
      <c r="C51" s="24" t="s">
        <v>22</v>
      </c>
      <c r="D51" s="25">
        <v>397420399</v>
      </c>
      <c r="E51" s="32">
        <v>45357</v>
      </c>
      <c r="F51" s="32">
        <v>45357</v>
      </c>
      <c r="G51" s="24">
        <v>11633452327</v>
      </c>
      <c r="H51" s="25" t="s">
        <v>87</v>
      </c>
      <c r="I51" s="27">
        <v>5490</v>
      </c>
      <c r="J51" s="26">
        <v>45387</v>
      </c>
      <c r="K51" s="27">
        <v>4500</v>
      </c>
      <c r="L51" s="32">
        <v>45363</v>
      </c>
      <c r="M51" s="28">
        <v>-24</v>
      </c>
      <c r="N51" s="28">
        <f t="shared" si="0"/>
        <v>6</v>
      </c>
      <c r="O51" s="27">
        <f t="shared" si="1"/>
        <v>-108000</v>
      </c>
      <c r="P51" s="27">
        <f t="shared" si="2"/>
        <v>27000</v>
      </c>
      <c r="Q51" s="28">
        <f t="shared" si="3"/>
        <v>30</v>
      </c>
    </row>
    <row r="52" spans="1:17" x14ac:dyDescent="0.25">
      <c r="A52" s="24" t="s">
        <v>12</v>
      </c>
      <c r="B52" s="24" t="s">
        <v>13</v>
      </c>
      <c r="C52" s="24" t="s">
        <v>61</v>
      </c>
      <c r="D52" s="25">
        <v>5596290824</v>
      </c>
      <c r="E52" s="32">
        <v>45364</v>
      </c>
      <c r="F52" s="32">
        <v>45364</v>
      </c>
      <c r="G52" s="24">
        <v>11698212723</v>
      </c>
      <c r="H52" s="25" t="s">
        <v>88</v>
      </c>
      <c r="I52" s="27">
        <v>3416</v>
      </c>
      <c r="J52" s="26">
        <v>45394</v>
      </c>
      <c r="K52" s="27">
        <v>2800</v>
      </c>
      <c r="L52" s="32">
        <v>45372</v>
      </c>
      <c r="M52" s="28">
        <v>-22</v>
      </c>
      <c r="N52" s="28">
        <f t="shared" si="0"/>
        <v>8</v>
      </c>
      <c r="O52" s="27">
        <f t="shared" si="1"/>
        <v>-61600</v>
      </c>
      <c r="P52" s="27">
        <f t="shared" si="2"/>
        <v>22400</v>
      </c>
      <c r="Q52" s="28">
        <f t="shared" si="3"/>
        <v>30</v>
      </c>
    </row>
    <row r="53" spans="1:17" x14ac:dyDescent="0.25">
      <c r="A53" s="24" t="s">
        <v>12</v>
      </c>
      <c r="B53" s="24" t="s">
        <v>13</v>
      </c>
      <c r="C53" s="24" t="s">
        <v>28</v>
      </c>
      <c r="D53" s="25">
        <v>1334410493</v>
      </c>
      <c r="E53" s="32">
        <v>45370</v>
      </c>
      <c r="F53" s="32">
        <v>45370</v>
      </c>
      <c r="G53" s="24">
        <v>11735387067</v>
      </c>
      <c r="H53" s="25">
        <v>11</v>
      </c>
      <c r="I53" s="27">
        <v>65658.94</v>
      </c>
      <c r="J53" s="26">
        <v>45400</v>
      </c>
      <c r="K53" s="27">
        <v>53818.8</v>
      </c>
      <c r="L53" s="32">
        <v>45372</v>
      </c>
      <c r="M53" s="28">
        <v>-28</v>
      </c>
      <c r="N53" s="28">
        <f t="shared" si="0"/>
        <v>2</v>
      </c>
      <c r="O53" s="27">
        <f t="shared" si="1"/>
        <v>-1506926.4000000001</v>
      </c>
      <c r="P53" s="27">
        <f t="shared" si="2"/>
        <v>107637.6</v>
      </c>
      <c r="Q53" s="28">
        <f t="shared" si="3"/>
        <v>30</v>
      </c>
    </row>
    <row r="54" spans="1:17" x14ac:dyDescent="0.25">
      <c r="A54" s="24" t="s">
        <v>12</v>
      </c>
      <c r="B54" s="24" t="s">
        <v>13</v>
      </c>
      <c r="C54" s="24" t="s">
        <v>89</v>
      </c>
      <c r="D54" s="25" t="s">
        <v>90</v>
      </c>
      <c r="E54" s="32">
        <v>45371</v>
      </c>
      <c r="F54" s="32">
        <v>45371</v>
      </c>
      <c r="G54" s="24">
        <v>11741607855</v>
      </c>
      <c r="H54" s="25" t="s">
        <v>91</v>
      </c>
      <c r="I54" s="27">
        <v>4196.8</v>
      </c>
      <c r="J54" s="26">
        <v>45401</v>
      </c>
      <c r="K54" s="27">
        <v>3440</v>
      </c>
      <c r="L54" s="32">
        <v>45372</v>
      </c>
      <c r="M54" s="28">
        <v>-29</v>
      </c>
      <c r="N54" s="28">
        <f t="shared" si="0"/>
        <v>1</v>
      </c>
      <c r="O54" s="27">
        <f t="shared" si="1"/>
        <v>-99760</v>
      </c>
      <c r="P54" s="27">
        <f t="shared" si="2"/>
        <v>3440</v>
      </c>
      <c r="Q54" s="28">
        <f t="shared" si="3"/>
        <v>30</v>
      </c>
    </row>
    <row r="55" spans="1:17" x14ac:dyDescent="0.25">
      <c r="A55" s="24" t="s">
        <v>12</v>
      </c>
      <c r="B55" s="24" t="s">
        <v>13</v>
      </c>
      <c r="C55" s="24" t="s">
        <v>43</v>
      </c>
      <c r="D55" s="25">
        <v>1607770490</v>
      </c>
      <c r="E55" s="32">
        <v>45371</v>
      </c>
      <c r="F55" s="32">
        <v>45371</v>
      </c>
      <c r="G55" s="24">
        <v>11742968194</v>
      </c>
      <c r="H55" s="25" t="s">
        <v>92</v>
      </c>
      <c r="I55" s="27">
        <v>3294</v>
      </c>
      <c r="J55" s="26">
        <v>45401</v>
      </c>
      <c r="K55" s="27">
        <v>2700</v>
      </c>
      <c r="L55" s="32">
        <v>45376</v>
      </c>
      <c r="M55" s="28">
        <v>-25</v>
      </c>
      <c r="N55" s="28">
        <f t="shared" si="0"/>
        <v>5</v>
      </c>
      <c r="O55" s="27">
        <f t="shared" si="1"/>
        <v>-67500</v>
      </c>
      <c r="P55" s="27">
        <f t="shared" si="2"/>
        <v>13500</v>
      </c>
      <c r="Q55" s="28">
        <f t="shared" si="3"/>
        <v>30</v>
      </c>
    </row>
    <row r="56" spans="1:17" x14ac:dyDescent="0.25">
      <c r="A56" s="24" t="s">
        <v>12</v>
      </c>
      <c r="B56" s="24" t="s">
        <v>13</v>
      </c>
      <c r="C56" s="24" t="s">
        <v>93</v>
      </c>
      <c r="D56" s="25">
        <v>806250494</v>
      </c>
      <c r="E56" s="32">
        <v>45374</v>
      </c>
      <c r="F56" s="32">
        <v>45374</v>
      </c>
      <c r="G56" s="24">
        <v>11763704494</v>
      </c>
      <c r="H56" s="25" t="s">
        <v>94</v>
      </c>
      <c r="I56" s="27">
        <v>600</v>
      </c>
      <c r="J56" s="26">
        <v>45404</v>
      </c>
      <c r="K56" s="27">
        <v>491.8</v>
      </c>
      <c r="L56" s="32">
        <v>45377</v>
      </c>
      <c r="M56" s="28">
        <v>-27</v>
      </c>
      <c r="N56" s="28">
        <f t="shared" si="0"/>
        <v>3</v>
      </c>
      <c r="O56" s="27">
        <f t="shared" si="1"/>
        <v>-13278.6</v>
      </c>
      <c r="P56" s="27">
        <f t="shared" si="2"/>
        <v>1475.4</v>
      </c>
      <c r="Q56" s="28">
        <f t="shared" si="3"/>
        <v>30</v>
      </c>
    </row>
    <row r="57" spans="1:17" x14ac:dyDescent="0.25">
      <c r="A57" s="24" t="s">
        <v>12</v>
      </c>
      <c r="B57" s="24" t="s">
        <v>95</v>
      </c>
      <c r="C57" s="24" t="s">
        <v>96</v>
      </c>
      <c r="D57" s="25" t="s">
        <v>97</v>
      </c>
      <c r="E57" s="32">
        <v>45273</v>
      </c>
      <c r="F57" s="32">
        <v>45273</v>
      </c>
      <c r="G57" s="24">
        <v>11079684187</v>
      </c>
      <c r="H57" s="25" t="s">
        <v>98</v>
      </c>
      <c r="I57" s="27">
        <v>39392.46</v>
      </c>
      <c r="J57" s="26">
        <v>45333</v>
      </c>
      <c r="K57" s="27">
        <v>39392.46</v>
      </c>
      <c r="L57" s="32">
        <v>45309</v>
      </c>
      <c r="M57" s="28">
        <v>-24</v>
      </c>
      <c r="N57" s="28">
        <f t="shared" si="0"/>
        <v>36</v>
      </c>
      <c r="O57" s="27">
        <f t="shared" si="1"/>
        <v>-945419.04</v>
      </c>
      <c r="P57" s="27">
        <f t="shared" si="2"/>
        <v>1418128.56</v>
      </c>
      <c r="Q57" s="28">
        <f t="shared" si="3"/>
        <v>60</v>
      </c>
    </row>
    <row r="58" spans="1:17" x14ac:dyDescent="0.25">
      <c r="A58" s="24" t="s">
        <v>12</v>
      </c>
      <c r="B58" s="24" t="s">
        <v>95</v>
      </c>
      <c r="C58" s="24" t="s">
        <v>99</v>
      </c>
      <c r="D58" s="25">
        <v>11498640157</v>
      </c>
      <c r="E58" s="32">
        <v>45275</v>
      </c>
      <c r="F58" s="32">
        <v>45275</v>
      </c>
      <c r="G58" s="24">
        <v>11099625019</v>
      </c>
      <c r="H58" s="25" t="s">
        <v>100</v>
      </c>
      <c r="I58" s="27">
        <v>46050.02</v>
      </c>
      <c r="J58" s="26">
        <v>45335</v>
      </c>
      <c r="K58" s="27">
        <v>37745.919999999998</v>
      </c>
      <c r="L58" s="32">
        <v>45300</v>
      </c>
      <c r="M58" s="28">
        <v>-35</v>
      </c>
      <c r="N58" s="28">
        <f t="shared" si="0"/>
        <v>25</v>
      </c>
      <c r="O58" s="27">
        <f t="shared" si="1"/>
        <v>-1321107.2</v>
      </c>
      <c r="P58" s="27">
        <f t="shared" si="2"/>
        <v>943648</v>
      </c>
      <c r="Q58" s="28">
        <f t="shared" si="3"/>
        <v>60</v>
      </c>
    </row>
    <row r="59" spans="1:17" x14ac:dyDescent="0.25">
      <c r="A59" s="24" t="s">
        <v>12</v>
      </c>
      <c r="B59" s="24" t="s">
        <v>95</v>
      </c>
      <c r="C59" s="24" t="s">
        <v>101</v>
      </c>
      <c r="D59" s="25">
        <v>8078101212</v>
      </c>
      <c r="E59" s="32">
        <v>45282</v>
      </c>
      <c r="F59" s="32">
        <v>45282</v>
      </c>
      <c r="G59" s="24">
        <v>11154306685</v>
      </c>
      <c r="H59" s="25" t="s">
        <v>102</v>
      </c>
      <c r="I59" s="27">
        <v>178219.71</v>
      </c>
      <c r="J59" s="26">
        <v>45342</v>
      </c>
      <c r="K59" s="27">
        <v>146081.73000000001</v>
      </c>
      <c r="L59" s="32">
        <v>45300</v>
      </c>
      <c r="M59" s="28">
        <v>-42</v>
      </c>
      <c r="N59" s="28">
        <f t="shared" si="0"/>
        <v>18</v>
      </c>
      <c r="O59" s="27">
        <f t="shared" si="1"/>
        <v>-6135432.6600000001</v>
      </c>
      <c r="P59" s="27">
        <f t="shared" si="2"/>
        <v>2629471.14</v>
      </c>
      <c r="Q59" s="28">
        <f t="shared" si="3"/>
        <v>60</v>
      </c>
    </row>
    <row r="60" spans="1:17" x14ac:dyDescent="0.25">
      <c r="A60" s="24" t="s">
        <v>12</v>
      </c>
      <c r="B60" s="24" t="s">
        <v>95</v>
      </c>
      <c r="C60" s="24" t="s">
        <v>103</v>
      </c>
      <c r="D60" s="25">
        <v>1627030503</v>
      </c>
      <c r="E60" s="32">
        <v>45343</v>
      </c>
      <c r="F60" s="32">
        <v>45343</v>
      </c>
      <c r="G60" s="24">
        <v>11542554619</v>
      </c>
      <c r="H60" s="25" t="s">
        <v>104</v>
      </c>
      <c r="I60" s="27">
        <v>253006.36</v>
      </c>
      <c r="J60" s="26">
        <v>45373</v>
      </c>
      <c r="K60" s="27">
        <v>207382.26</v>
      </c>
      <c r="L60" s="32">
        <v>45351</v>
      </c>
      <c r="M60" s="28">
        <v>-22</v>
      </c>
      <c r="N60" s="28">
        <f t="shared" si="0"/>
        <v>8</v>
      </c>
      <c r="O60" s="27">
        <f t="shared" si="1"/>
        <v>-4562409.7200000007</v>
      </c>
      <c r="P60" s="27">
        <f t="shared" si="2"/>
        <v>1659058.08</v>
      </c>
      <c r="Q60" s="28">
        <f t="shared" si="3"/>
        <v>30</v>
      </c>
    </row>
    <row r="61" spans="1:17" x14ac:dyDescent="0.25">
      <c r="A61" s="24" t="s">
        <v>12</v>
      </c>
      <c r="B61" s="24" t="s">
        <v>95</v>
      </c>
      <c r="C61" s="24" t="s">
        <v>105</v>
      </c>
      <c r="D61" s="25">
        <v>7865131218</v>
      </c>
      <c r="E61" s="32">
        <v>45352</v>
      </c>
      <c r="F61" s="32">
        <v>45352</v>
      </c>
      <c r="G61" s="24">
        <v>11608220467</v>
      </c>
      <c r="H61" s="25" t="s">
        <v>106</v>
      </c>
      <c r="I61" s="27">
        <v>447228.72</v>
      </c>
      <c r="J61" s="26">
        <v>45382</v>
      </c>
      <c r="K61" s="27">
        <v>366580.92</v>
      </c>
      <c r="L61" s="32">
        <v>45363</v>
      </c>
      <c r="M61" s="28">
        <v>-19</v>
      </c>
      <c r="N61" s="28">
        <f t="shared" si="0"/>
        <v>11</v>
      </c>
      <c r="O61" s="27">
        <f t="shared" si="1"/>
        <v>-6965037.4799999995</v>
      </c>
      <c r="P61" s="27">
        <f t="shared" si="2"/>
        <v>4032390.1199999996</v>
      </c>
      <c r="Q61" s="28">
        <f t="shared" si="3"/>
        <v>30</v>
      </c>
    </row>
    <row r="62" spans="1:17" x14ac:dyDescent="0.25">
      <c r="A62" s="24" t="s">
        <v>12</v>
      </c>
      <c r="B62" s="24" t="s">
        <v>95</v>
      </c>
      <c r="C62" s="24" t="s">
        <v>107</v>
      </c>
      <c r="D62" s="25">
        <v>1458130497</v>
      </c>
      <c r="E62" s="32">
        <v>45363</v>
      </c>
      <c r="F62" s="32">
        <v>45363</v>
      </c>
      <c r="G62" s="24">
        <v>11685685807</v>
      </c>
      <c r="H62" s="29">
        <v>45331</v>
      </c>
      <c r="I62" s="27">
        <v>40852.79</v>
      </c>
      <c r="J62" s="26">
        <v>45393</v>
      </c>
      <c r="K62" s="27">
        <v>33485.89</v>
      </c>
      <c r="L62" s="32">
        <v>45372</v>
      </c>
      <c r="M62" s="28">
        <v>-21</v>
      </c>
      <c r="N62" s="28">
        <f t="shared" si="0"/>
        <v>9</v>
      </c>
      <c r="O62" s="27">
        <f t="shared" si="1"/>
        <v>-703203.69</v>
      </c>
      <c r="P62" s="27">
        <f t="shared" si="2"/>
        <v>301373.01</v>
      </c>
      <c r="Q62" s="28">
        <f t="shared" si="3"/>
        <v>30</v>
      </c>
    </row>
    <row r="63" spans="1:17" x14ac:dyDescent="0.25">
      <c r="A63" s="24" t="s">
        <v>12</v>
      </c>
      <c r="B63" s="24" t="s">
        <v>95</v>
      </c>
      <c r="C63" s="24" t="s">
        <v>108</v>
      </c>
      <c r="D63" s="25">
        <v>7147070630</v>
      </c>
      <c r="E63" s="32">
        <v>45363</v>
      </c>
      <c r="F63" s="32">
        <v>45363</v>
      </c>
      <c r="G63" s="24">
        <v>11690739079</v>
      </c>
      <c r="H63" s="25">
        <v>16</v>
      </c>
      <c r="I63" s="27">
        <v>126618.54</v>
      </c>
      <c r="J63" s="26">
        <v>45393</v>
      </c>
      <c r="K63" s="27">
        <v>103785.69</v>
      </c>
      <c r="L63" s="32">
        <v>45370</v>
      </c>
      <c r="M63" s="28">
        <v>-23</v>
      </c>
      <c r="N63" s="28">
        <f t="shared" si="0"/>
        <v>7</v>
      </c>
      <c r="O63" s="27">
        <f t="shared" si="1"/>
        <v>-2387070.87</v>
      </c>
      <c r="P63" s="27">
        <f t="shared" si="2"/>
        <v>726499.83000000007</v>
      </c>
      <c r="Q63" s="28">
        <f t="shared" si="3"/>
        <v>30</v>
      </c>
    </row>
    <row r="64" spans="1:17" x14ac:dyDescent="0.25">
      <c r="A64" s="24" t="s">
        <v>12</v>
      </c>
      <c r="B64" s="24" t="s">
        <v>95</v>
      </c>
      <c r="C64" s="24" t="s">
        <v>103</v>
      </c>
      <c r="D64" s="25">
        <v>1627030503</v>
      </c>
      <c r="E64" s="32">
        <v>45371</v>
      </c>
      <c r="F64" s="32">
        <v>45371</v>
      </c>
      <c r="G64" s="24">
        <v>11742977803</v>
      </c>
      <c r="H64" s="25" t="s">
        <v>109</v>
      </c>
      <c r="I64" s="27">
        <v>11160.99</v>
      </c>
      <c r="J64" s="26">
        <v>45401</v>
      </c>
      <c r="K64" s="27">
        <v>9148.35</v>
      </c>
      <c r="L64" s="32">
        <v>45376</v>
      </c>
      <c r="M64" s="28">
        <v>-25</v>
      </c>
      <c r="N64" s="28">
        <f t="shared" si="0"/>
        <v>5</v>
      </c>
      <c r="O64" s="27">
        <f t="shared" si="1"/>
        <v>-228708.75</v>
      </c>
      <c r="P64" s="27">
        <f t="shared" si="2"/>
        <v>45741.75</v>
      </c>
      <c r="Q64" s="28">
        <f t="shared" si="3"/>
        <v>30</v>
      </c>
    </row>
    <row r="65" spans="1:17" x14ac:dyDescent="0.25">
      <c r="A65" s="24" t="s">
        <v>12</v>
      </c>
      <c r="B65" s="24" t="s">
        <v>110</v>
      </c>
      <c r="C65" s="24" t="s">
        <v>111</v>
      </c>
      <c r="D65" s="25">
        <v>1347270496</v>
      </c>
      <c r="E65" s="32">
        <v>45275</v>
      </c>
      <c r="F65" s="32">
        <v>45275</v>
      </c>
      <c r="G65" s="24">
        <v>11097766229</v>
      </c>
      <c r="H65" s="25">
        <v>77</v>
      </c>
      <c r="I65" s="27">
        <v>22145.439999999999</v>
      </c>
      <c r="J65" s="26">
        <v>45335</v>
      </c>
      <c r="K65" s="27">
        <v>18152</v>
      </c>
      <c r="L65" s="32">
        <v>45300</v>
      </c>
      <c r="M65" s="28">
        <v>-35</v>
      </c>
      <c r="N65" s="28">
        <f t="shared" si="0"/>
        <v>25</v>
      </c>
      <c r="O65" s="27">
        <f t="shared" si="1"/>
        <v>-635320</v>
      </c>
      <c r="P65" s="27">
        <f t="shared" si="2"/>
        <v>453800</v>
      </c>
      <c r="Q65" s="28">
        <f t="shared" si="3"/>
        <v>60</v>
      </c>
    </row>
    <row r="66" spans="1:17" x14ac:dyDescent="0.25">
      <c r="A66" s="24" t="s">
        <v>12</v>
      </c>
      <c r="B66" s="24" t="s">
        <v>110</v>
      </c>
      <c r="C66" s="24" t="s">
        <v>112</v>
      </c>
      <c r="D66" s="25">
        <v>1076070497</v>
      </c>
      <c r="E66" s="32">
        <v>45279</v>
      </c>
      <c r="F66" s="32">
        <v>45279</v>
      </c>
      <c r="G66" s="24">
        <v>11125858916</v>
      </c>
      <c r="H66" s="25">
        <v>2873</v>
      </c>
      <c r="I66" s="27">
        <v>106.38</v>
      </c>
      <c r="J66" s="26">
        <v>45309</v>
      </c>
      <c r="K66" s="27">
        <v>87.2</v>
      </c>
      <c r="L66" s="32">
        <v>45300</v>
      </c>
      <c r="M66" s="28">
        <v>-9</v>
      </c>
      <c r="N66" s="28">
        <f t="shared" si="0"/>
        <v>21</v>
      </c>
      <c r="O66" s="27">
        <f t="shared" si="1"/>
        <v>-784.80000000000007</v>
      </c>
      <c r="P66" s="27">
        <f t="shared" si="2"/>
        <v>1831.2</v>
      </c>
      <c r="Q66" s="28">
        <f t="shared" si="3"/>
        <v>30</v>
      </c>
    </row>
    <row r="67" spans="1:17" x14ac:dyDescent="0.25">
      <c r="A67" s="24" t="s">
        <v>12</v>
      </c>
      <c r="B67" s="24" t="s">
        <v>110</v>
      </c>
      <c r="C67" s="24" t="s">
        <v>113</v>
      </c>
      <c r="D67" s="25">
        <v>1809870502</v>
      </c>
      <c r="E67" s="32">
        <v>45280</v>
      </c>
      <c r="F67" s="32">
        <v>45280</v>
      </c>
      <c r="G67" s="24">
        <v>11135061051</v>
      </c>
      <c r="H67" s="25" t="s">
        <v>114</v>
      </c>
      <c r="I67" s="27">
        <v>829.6</v>
      </c>
      <c r="J67" s="26">
        <v>45340</v>
      </c>
      <c r="K67" s="27">
        <v>680</v>
      </c>
      <c r="L67" s="32">
        <v>45308</v>
      </c>
      <c r="M67" s="28">
        <v>-32</v>
      </c>
      <c r="N67" s="28">
        <f t="shared" ref="N67:N130" si="4">L67-F67</f>
        <v>28</v>
      </c>
      <c r="O67" s="27">
        <f t="shared" ref="O67:O130" si="5">M67*K67</f>
        <v>-21760</v>
      </c>
      <c r="P67" s="27">
        <f t="shared" ref="P67:P130" si="6">N67*K67</f>
        <v>19040</v>
      </c>
      <c r="Q67" s="28">
        <f t="shared" ref="Q67:Q130" si="7">J67-F67</f>
        <v>60</v>
      </c>
    </row>
    <row r="68" spans="1:17" x14ac:dyDescent="0.25">
      <c r="A68" s="24" t="s">
        <v>12</v>
      </c>
      <c r="B68" s="24" t="s">
        <v>110</v>
      </c>
      <c r="C68" s="24" t="s">
        <v>115</v>
      </c>
      <c r="D68" s="25">
        <v>847360492</v>
      </c>
      <c r="E68" s="32">
        <v>45282</v>
      </c>
      <c r="F68" s="32">
        <v>45282</v>
      </c>
      <c r="G68" s="24">
        <v>11153806044</v>
      </c>
      <c r="H68" s="25">
        <v>1655</v>
      </c>
      <c r="I68" s="27">
        <v>140.06</v>
      </c>
      <c r="J68" s="26">
        <v>45312</v>
      </c>
      <c r="K68" s="27">
        <v>114.8</v>
      </c>
      <c r="L68" s="32">
        <v>45302</v>
      </c>
      <c r="M68" s="28">
        <v>-10</v>
      </c>
      <c r="N68" s="28">
        <f t="shared" si="4"/>
        <v>20</v>
      </c>
      <c r="O68" s="27">
        <f t="shared" si="5"/>
        <v>-1148</v>
      </c>
      <c r="P68" s="27">
        <f t="shared" si="6"/>
        <v>2296</v>
      </c>
      <c r="Q68" s="28">
        <f t="shared" si="7"/>
        <v>30</v>
      </c>
    </row>
    <row r="69" spans="1:17" x14ac:dyDescent="0.25">
      <c r="A69" s="24" t="s">
        <v>12</v>
      </c>
      <c r="B69" s="24" t="s">
        <v>110</v>
      </c>
      <c r="C69" s="24" t="s">
        <v>116</v>
      </c>
      <c r="D69" s="25">
        <v>867950495</v>
      </c>
      <c r="E69" s="32">
        <v>45287</v>
      </c>
      <c r="F69" s="32">
        <v>45287</v>
      </c>
      <c r="G69" s="24">
        <v>11169719420</v>
      </c>
      <c r="H69" s="25" t="s">
        <v>117</v>
      </c>
      <c r="I69" s="27">
        <v>370.88</v>
      </c>
      <c r="J69" s="26">
        <v>45317</v>
      </c>
      <c r="K69" s="27">
        <v>304</v>
      </c>
      <c r="L69" s="32">
        <v>45302</v>
      </c>
      <c r="M69" s="28">
        <v>-15</v>
      </c>
      <c r="N69" s="28">
        <f t="shared" si="4"/>
        <v>15</v>
      </c>
      <c r="O69" s="27">
        <f t="shared" si="5"/>
        <v>-4560</v>
      </c>
      <c r="P69" s="27">
        <f t="shared" si="6"/>
        <v>4560</v>
      </c>
      <c r="Q69" s="28">
        <f t="shared" si="7"/>
        <v>30</v>
      </c>
    </row>
    <row r="70" spans="1:17" x14ac:dyDescent="0.25">
      <c r="A70" s="24" t="s">
        <v>12</v>
      </c>
      <c r="B70" s="24" t="s">
        <v>110</v>
      </c>
      <c r="C70" s="24" t="s">
        <v>118</v>
      </c>
      <c r="D70" s="25">
        <v>805720497</v>
      </c>
      <c r="E70" s="32">
        <v>45290</v>
      </c>
      <c r="F70" s="32">
        <v>45290</v>
      </c>
      <c r="G70" s="24">
        <v>11196647532</v>
      </c>
      <c r="H70" s="25" t="s">
        <v>119</v>
      </c>
      <c r="I70" s="27">
        <v>70.3</v>
      </c>
      <c r="J70" s="26">
        <v>45350</v>
      </c>
      <c r="K70" s="27">
        <v>57.62</v>
      </c>
      <c r="L70" s="32">
        <v>45302</v>
      </c>
      <c r="M70" s="28">
        <v>-48</v>
      </c>
      <c r="N70" s="28">
        <f t="shared" si="4"/>
        <v>12</v>
      </c>
      <c r="O70" s="27">
        <f t="shared" si="5"/>
        <v>-2765.7599999999998</v>
      </c>
      <c r="P70" s="27">
        <f t="shared" si="6"/>
        <v>691.43999999999994</v>
      </c>
      <c r="Q70" s="28">
        <f t="shared" si="7"/>
        <v>60</v>
      </c>
    </row>
    <row r="71" spans="1:17" x14ac:dyDescent="0.25">
      <c r="A71" s="24" t="s">
        <v>12</v>
      </c>
      <c r="B71" s="24" t="s">
        <v>110</v>
      </c>
      <c r="C71" s="24" t="s">
        <v>120</v>
      </c>
      <c r="D71" s="25">
        <v>5749120480</v>
      </c>
      <c r="E71" s="32">
        <v>45293</v>
      </c>
      <c r="F71" s="32">
        <v>45293</v>
      </c>
      <c r="G71" s="24">
        <v>11210973961</v>
      </c>
      <c r="H71" s="30">
        <v>1132466</v>
      </c>
      <c r="I71" s="27">
        <v>217.89</v>
      </c>
      <c r="J71" s="26">
        <v>45323</v>
      </c>
      <c r="K71" s="27">
        <v>178.6</v>
      </c>
      <c r="L71" s="32">
        <v>45302</v>
      </c>
      <c r="M71" s="28">
        <v>-21</v>
      </c>
      <c r="N71" s="28">
        <f t="shared" si="4"/>
        <v>9</v>
      </c>
      <c r="O71" s="27">
        <f t="shared" si="5"/>
        <v>-3750.6</v>
      </c>
      <c r="P71" s="27">
        <f t="shared" si="6"/>
        <v>1607.3999999999999</v>
      </c>
      <c r="Q71" s="28">
        <f t="shared" si="7"/>
        <v>30</v>
      </c>
    </row>
    <row r="72" spans="1:17" x14ac:dyDescent="0.25">
      <c r="A72" s="24" t="s">
        <v>12</v>
      </c>
      <c r="B72" s="24" t="s">
        <v>110</v>
      </c>
      <c r="C72" s="24" t="s">
        <v>121</v>
      </c>
      <c r="D72" s="25">
        <v>1445950494</v>
      </c>
      <c r="E72" s="32">
        <v>45295</v>
      </c>
      <c r="F72" s="32">
        <v>45295</v>
      </c>
      <c r="G72" s="24">
        <v>11218600460</v>
      </c>
      <c r="H72" s="25" t="s">
        <v>122</v>
      </c>
      <c r="I72" s="27">
        <v>2964.6</v>
      </c>
      <c r="J72" s="26">
        <v>45355</v>
      </c>
      <c r="K72" s="27">
        <v>2430</v>
      </c>
      <c r="L72" s="32">
        <v>45300</v>
      </c>
      <c r="M72" s="28">
        <v>-55</v>
      </c>
      <c r="N72" s="28">
        <f t="shared" si="4"/>
        <v>5</v>
      </c>
      <c r="O72" s="27">
        <f t="shared" si="5"/>
        <v>-133650</v>
      </c>
      <c r="P72" s="27">
        <f t="shared" si="6"/>
        <v>12150</v>
      </c>
      <c r="Q72" s="28">
        <f t="shared" si="7"/>
        <v>60</v>
      </c>
    </row>
    <row r="73" spans="1:17" x14ac:dyDescent="0.25">
      <c r="A73" s="24" t="s">
        <v>12</v>
      </c>
      <c r="B73" s="24" t="s">
        <v>110</v>
      </c>
      <c r="C73" s="24" t="s">
        <v>121</v>
      </c>
      <c r="D73" s="25">
        <v>1445950494</v>
      </c>
      <c r="E73" s="32">
        <v>45295</v>
      </c>
      <c r="F73" s="32">
        <v>45295</v>
      </c>
      <c r="G73" s="24">
        <v>11218601728</v>
      </c>
      <c r="H73" s="25" t="s">
        <v>123</v>
      </c>
      <c r="I73" s="27">
        <v>20498.05</v>
      </c>
      <c r="J73" s="26">
        <v>45355</v>
      </c>
      <c r="K73" s="27">
        <v>16801.68</v>
      </c>
      <c r="L73" s="32">
        <v>45300</v>
      </c>
      <c r="M73" s="28">
        <v>-55</v>
      </c>
      <c r="N73" s="28">
        <f t="shared" si="4"/>
        <v>5</v>
      </c>
      <c r="O73" s="27">
        <f t="shared" si="5"/>
        <v>-924092.4</v>
      </c>
      <c r="P73" s="27">
        <f t="shared" si="6"/>
        <v>84008.4</v>
      </c>
      <c r="Q73" s="28">
        <f t="shared" si="7"/>
        <v>60</v>
      </c>
    </row>
    <row r="74" spans="1:17" x14ac:dyDescent="0.25">
      <c r="A74" s="24" t="s">
        <v>12</v>
      </c>
      <c r="B74" s="24" t="s">
        <v>226</v>
      </c>
      <c r="C74" s="24" t="s">
        <v>124</v>
      </c>
      <c r="D74" s="25">
        <v>2260220500</v>
      </c>
      <c r="E74" s="32">
        <v>45296</v>
      </c>
      <c r="F74" s="32">
        <v>45296</v>
      </c>
      <c r="G74" s="24">
        <v>11226189618</v>
      </c>
      <c r="H74" s="25" t="s">
        <v>125</v>
      </c>
      <c r="I74" s="27">
        <v>1300</v>
      </c>
      <c r="J74" s="26">
        <v>45356</v>
      </c>
      <c r="K74" s="27">
        <v>1300</v>
      </c>
      <c r="L74" s="32">
        <v>45308</v>
      </c>
      <c r="M74" s="28">
        <v>-48</v>
      </c>
      <c r="N74" s="28">
        <f t="shared" si="4"/>
        <v>12</v>
      </c>
      <c r="O74" s="27">
        <f t="shared" si="5"/>
        <v>-62400</v>
      </c>
      <c r="P74" s="27">
        <f t="shared" si="6"/>
        <v>15600</v>
      </c>
      <c r="Q74" s="28">
        <f t="shared" si="7"/>
        <v>60</v>
      </c>
    </row>
    <row r="75" spans="1:17" x14ac:dyDescent="0.25">
      <c r="A75" s="24" t="s">
        <v>12</v>
      </c>
      <c r="B75" s="24" t="s">
        <v>110</v>
      </c>
      <c r="C75" s="24" t="s">
        <v>126</v>
      </c>
      <c r="D75" s="25">
        <v>1687620490</v>
      </c>
      <c r="E75" s="32">
        <v>45299</v>
      </c>
      <c r="F75" s="32">
        <v>45299</v>
      </c>
      <c r="G75" s="24">
        <v>11236721568</v>
      </c>
      <c r="H75" s="25">
        <v>21</v>
      </c>
      <c r="I75" s="27">
        <v>767.58</v>
      </c>
      <c r="J75" s="26">
        <v>45329</v>
      </c>
      <c r="K75" s="27">
        <v>629.16</v>
      </c>
      <c r="L75" s="32">
        <v>45302</v>
      </c>
      <c r="M75" s="28">
        <v>-27</v>
      </c>
      <c r="N75" s="28">
        <f t="shared" si="4"/>
        <v>3</v>
      </c>
      <c r="O75" s="27">
        <f t="shared" si="5"/>
        <v>-16987.32</v>
      </c>
      <c r="P75" s="27">
        <f t="shared" si="6"/>
        <v>1887.48</v>
      </c>
      <c r="Q75" s="28">
        <f t="shared" si="7"/>
        <v>30</v>
      </c>
    </row>
    <row r="76" spans="1:17" x14ac:dyDescent="0.25">
      <c r="A76" s="24" t="s">
        <v>12</v>
      </c>
      <c r="B76" s="24" t="s">
        <v>110</v>
      </c>
      <c r="C76" s="24" t="s">
        <v>127</v>
      </c>
      <c r="D76" s="25">
        <v>1615950498</v>
      </c>
      <c r="E76" s="32">
        <v>45299</v>
      </c>
      <c r="F76" s="32">
        <v>45299</v>
      </c>
      <c r="G76" s="24">
        <v>11237313974</v>
      </c>
      <c r="H76" s="25">
        <v>14</v>
      </c>
      <c r="I76" s="27">
        <v>100</v>
      </c>
      <c r="J76" s="26">
        <v>45329</v>
      </c>
      <c r="K76" s="27">
        <v>81.97</v>
      </c>
      <c r="L76" s="32">
        <v>45300</v>
      </c>
      <c r="M76" s="28">
        <v>-29</v>
      </c>
      <c r="N76" s="28">
        <f t="shared" si="4"/>
        <v>1</v>
      </c>
      <c r="O76" s="27">
        <f t="shared" si="5"/>
        <v>-2377.13</v>
      </c>
      <c r="P76" s="27">
        <f t="shared" si="6"/>
        <v>81.97</v>
      </c>
      <c r="Q76" s="28">
        <f t="shared" si="7"/>
        <v>30</v>
      </c>
    </row>
    <row r="77" spans="1:17" x14ac:dyDescent="0.25">
      <c r="A77" s="24" t="s">
        <v>12</v>
      </c>
      <c r="B77" s="24" t="s">
        <v>110</v>
      </c>
      <c r="C77" s="24" t="s">
        <v>128</v>
      </c>
      <c r="D77" s="25">
        <v>1476900491</v>
      </c>
      <c r="E77" s="32">
        <v>45300</v>
      </c>
      <c r="F77" s="32">
        <v>45300</v>
      </c>
      <c r="G77" s="24">
        <v>11245156655</v>
      </c>
      <c r="H77" s="25" t="s">
        <v>129</v>
      </c>
      <c r="I77" s="27">
        <v>8601</v>
      </c>
      <c r="J77" s="26">
        <v>45330</v>
      </c>
      <c r="K77" s="27">
        <v>7050</v>
      </c>
      <c r="L77" s="32">
        <v>45303</v>
      </c>
      <c r="M77" s="28">
        <v>-27</v>
      </c>
      <c r="N77" s="28">
        <f t="shared" si="4"/>
        <v>3</v>
      </c>
      <c r="O77" s="27">
        <f t="shared" si="5"/>
        <v>-190350</v>
      </c>
      <c r="P77" s="27">
        <f t="shared" si="6"/>
        <v>21150</v>
      </c>
      <c r="Q77" s="28">
        <f t="shared" si="7"/>
        <v>30</v>
      </c>
    </row>
    <row r="78" spans="1:17" x14ac:dyDescent="0.25">
      <c r="A78" s="24" t="s">
        <v>12</v>
      </c>
      <c r="B78" s="24" t="s">
        <v>110</v>
      </c>
      <c r="C78" s="24" t="s">
        <v>130</v>
      </c>
      <c r="D78" s="25">
        <v>12792550969</v>
      </c>
      <c r="E78" s="32">
        <v>45301</v>
      </c>
      <c r="F78" s="32">
        <v>45301</v>
      </c>
      <c r="G78" s="24">
        <v>11253256749</v>
      </c>
      <c r="H78" s="25" t="s">
        <v>131</v>
      </c>
      <c r="I78" s="27">
        <v>1220</v>
      </c>
      <c r="J78" s="26">
        <v>45331</v>
      </c>
      <c r="K78" s="27">
        <v>1000</v>
      </c>
      <c r="L78" s="32">
        <v>45309</v>
      </c>
      <c r="M78" s="28">
        <v>-22</v>
      </c>
      <c r="N78" s="28">
        <f t="shared" si="4"/>
        <v>8</v>
      </c>
      <c r="O78" s="27">
        <f t="shared" si="5"/>
        <v>-22000</v>
      </c>
      <c r="P78" s="27">
        <f t="shared" si="6"/>
        <v>8000</v>
      </c>
      <c r="Q78" s="28">
        <f t="shared" si="7"/>
        <v>30</v>
      </c>
    </row>
    <row r="79" spans="1:17" x14ac:dyDescent="0.25">
      <c r="A79" s="24" t="s">
        <v>12</v>
      </c>
      <c r="B79" s="24" t="s">
        <v>110</v>
      </c>
      <c r="C79" s="24" t="s">
        <v>132</v>
      </c>
      <c r="D79" s="25">
        <v>2019870696</v>
      </c>
      <c r="E79" s="32">
        <v>45303</v>
      </c>
      <c r="F79" s="32">
        <v>45303</v>
      </c>
      <c r="G79" s="24">
        <v>11273451636</v>
      </c>
      <c r="H79" s="25">
        <v>100004</v>
      </c>
      <c r="I79" s="27">
        <v>1872.23</v>
      </c>
      <c r="J79" s="26">
        <v>45363</v>
      </c>
      <c r="K79" s="27">
        <v>1783.08</v>
      </c>
      <c r="L79" s="32">
        <v>45329</v>
      </c>
      <c r="M79" s="28">
        <v>-34</v>
      </c>
      <c r="N79" s="28">
        <f t="shared" si="4"/>
        <v>26</v>
      </c>
      <c r="O79" s="27">
        <f t="shared" si="5"/>
        <v>-60624.72</v>
      </c>
      <c r="P79" s="27">
        <f t="shared" si="6"/>
        <v>46360.08</v>
      </c>
      <c r="Q79" s="28">
        <f t="shared" si="7"/>
        <v>60</v>
      </c>
    </row>
    <row r="80" spans="1:17" x14ac:dyDescent="0.25">
      <c r="A80" s="24" t="s">
        <v>12</v>
      </c>
      <c r="B80" s="24" t="s">
        <v>110</v>
      </c>
      <c r="C80" s="24" t="s">
        <v>133</v>
      </c>
      <c r="D80" s="25">
        <v>123490492</v>
      </c>
      <c r="E80" s="32">
        <v>45303</v>
      </c>
      <c r="F80" s="32">
        <v>45303</v>
      </c>
      <c r="G80" s="24">
        <v>11273714166</v>
      </c>
      <c r="H80" s="25" t="s">
        <v>134</v>
      </c>
      <c r="I80" s="27">
        <v>67.42</v>
      </c>
      <c r="J80" s="26">
        <v>45333</v>
      </c>
      <c r="K80" s="27">
        <v>55.26</v>
      </c>
      <c r="L80" s="32">
        <v>45308</v>
      </c>
      <c r="M80" s="28">
        <v>-25</v>
      </c>
      <c r="N80" s="28">
        <f t="shared" si="4"/>
        <v>5</v>
      </c>
      <c r="O80" s="27">
        <f t="shared" si="5"/>
        <v>-1381.5</v>
      </c>
      <c r="P80" s="27">
        <f t="shared" si="6"/>
        <v>276.3</v>
      </c>
      <c r="Q80" s="28">
        <f t="shared" si="7"/>
        <v>30</v>
      </c>
    </row>
    <row r="81" spans="1:17" x14ac:dyDescent="0.25">
      <c r="A81" s="24" t="s">
        <v>12</v>
      </c>
      <c r="B81" s="24" t="s">
        <v>110</v>
      </c>
      <c r="C81" s="24" t="s">
        <v>28</v>
      </c>
      <c r="D81" s="25">
        <v>1334410493</v>
      </c>
      <c r="E81" s="32">
        <v>45307</v>
      </c>
      <c r="F81" s="32">
        <v>45307</v>
      </c>
      <c r="G81" s="24">
        <v>11291949981</v>
      </c>
      <c r="H81" s="25">
        <v>4</v>
      </c>
      <c r="I81" s="27">
        <v>51850</v>
      </c>
      <c r="J81" s="26">
        <v>45367</v>
      </c>
      <c r="K81" s="27">
        <v>42500</v>
      </c>
      <c r="L81" s="32">
        <v>45309</v>
      </c>
      <c r="M81" s="28">
        <v>-58</v>
      </c>
      <c r="N81" s="28">
        <f t="shared" si="4"/>
        <v>2</v>
      </c>
      <c r="O81" s="27">
        <f t="shared" si="5"/>
        <v>-2465000</v>
      </c>
      <c r="P81" s="27">
        <f t="shared" si="6"/>
        <v>85000</v>
      </c>
      <c r="Q81" s="28">
        <f t="shared" si="7"/>
        <v>60</v>
      </c>
    </row>
    <row r="82" spans="1:17" x14ac:dyDescent="0.25">
      <c r="A82" s="24" t="s">
        <v>12</v>
      </c>
      <c r="B82" s="24" t="s">
        <v>110</v>
      </c>
      <c r="C82" s="24" t="s">
        <v>135</v>
      </c>
      <c r="D82" s="25">
        <v>1479740530</v>
      </c>
      <c r="E82" s="32">
        <v>45306</v>
      </c>
      <c r="F82" s="32">
        <v>45306</v>
      </c>
      <c r="G82" s="24">
        <v>11292430824</v>
      </c>
      <c r="H82" s="25">
        <v>2068</v>
      </c>
      <c r="I82" s="27">
        <v>5978</v>
      </c>
      <c r="J82" s="26">
        <v>45366</v>
      </c>
      <c r="K82" s="27">
        <v>4900</v>
      </c>
      <c r="L82" s="32">
        <v>45316</v>
      </c>
      <c r="M82" s="28">
        <v>-50</v>
      </c>
      <c r="N82" s="28">
        <f t="shared" si="4"/>
        <v>10</v>
      </c>
      <c r="O82" s="27">
        <f t="shared" si="5"/>
        <v>-245000</v>
      </c>
      <c r="P82" s="27">
        <f t="shared" si="6"/>
        <v>49000</v>
      </c>
      <c r="Q82" s="28">
        <f t="shared" si="7"/>
        <v>60</v>
      </c>
    </row>
    <row r="83" spans="1:17" x14ac:dyDescent="0.25">
      <c r="A83" s="24" t="s">
        <v>12</v>
      </c>
      <c r="B83" s="24" t="s">
        <v>110</v>
      </c>
      <c r="C83" s="24" t="s">
        <v>116</v>
      </c>
      <c r="D83" s="25">
        <v>867950495</v>
      </c>
      <c r="E83" s="32">
        <v>45306</v>
      </c>
      <c r="F83" s="32">
        <v>45306</v>
      </c>
      <c r="G83" s="24">
        <v>11293283105</v>
      </c>
      <c r="H83" s="25" t="s">
        <v>136</v>
      </c>
      <c r="I83" s="27">
        <v>1737.28</v>
      </c>
      <c r="J83" s="26">
        <v>45336</v>
      </c>
      <c r="K83" s="27">
        <v>1424</v>
      </c>
      <c r="L83" s="32">
        <v>45309</v>
      </c>
      <c r="M83" s="28">
        <v>-27</v>
      </c>
      <c r="N83" s="28">
        <f t="shared" si="4"/>
        <v>3</v>
      </c>
      <c r="O83" s="27">
        <f t="shared" si="5"/>
        <v>-38448</v>
      </c>
      <c r="P83" s="27">
        <f t="shared" si="6"/>
        <v>4272</v>
      </c>
      <c r="Q83" s="28">
        <f t="shared" si="7"/>
        <v>30</v>
      </c>
    </row>
    <row r="84" spans="1:17" x14ac:dyDescent="0.25">
      <c r="A84" s="24" t="s">
        <v>12</v>
      </c>
      <c r="B84" s="24" t="s">
        <v>110</v>
      </c>
      <c r="C84" s="24" t="s">
        <v>137</v>
      </c>
      <c r="D84" s="25">
        <v>1962580492</v>
      </c>
      <c r="E84" s="32">
        <v>45309</v>
      </c>
      <c r="F84" s="32">
        <v>45309</v>
      </c>
      <c r="G84" s="24">
        <v>11299190263</v>
      </c>
      <c r="H84" s="25" t="s">
        <v>52</v>
      </c>
      <c r="I84" s="27">
        <v>2293.6</v>
      </c>
      <c r="J84" s="26">
        <v>45339</v>
      </c>
      <c r="K84" s="27">
        <v>1880</v>
      </c>
      <c r="L84" s="32">
        <v>45316</v>
      </c>
      <c r="M84" s="28">
        <v>-23</v>
      </c>
      <c r="N84" s="28">
        <f t="shared" si="4"/>
        <v>7</v>
      </c>
      <c r="O84" s="27">
        <f t="shared" si="5"/>
        <v>-43240</v>
      </c>
      <c r="P84" s="27">
        <f t="shared" si="6"/>
        <v>13160</v>
      </c>
      <c r="Q84" s="28">
        <f t="shared" si="7"/>
        <v>30</v>
      </c>
    </row>
    <row r="85" spans="1:17" x14ac:dyDescent="0.25">
      <c r="A85" s="24" t="s">
        <v>12</v>
      </c>
      <c r="B85" s="24" t="s">
        <v>110</v>
      </c>
      <c r="C85" s="24" t="s">
        <v>126</v>
      </c>
      <c r="D85" s="25">
        <v>1687620490</v>
      </c>
      <c r="E85" s="32">
        <v>45308</v>
      </c>
      <c r="F85" s="32">
        <v>45308</v>
      </c>
      <c r="G85" s="24">
        <v>11312616026</v>
      </c>
      <c r="H85" s="25">
        <v>77</v>
      </c>
      <c r="I85" s="27">
        <v>80.790000000000006</v>
      </c>
      <c r="J85" s="26">
        <v>45338</v>
      </c>
      <c r="K85" s="27">
        <v>68.25</v>
      </c>
      <c r="L85" s="32">
        <v>45310</v>
      </c>
      <c r="M85" s="28">
        <v>-28</v>
      </c>
      <c r="N85" s="28">
        <f t="shared" si="4"/>
        <v>2</v>
      </c>
      <c r="O85" s="27">
        <f t="shared" si="5"/>
        <v>-1911</v>
      </c>
      <c r="P85" s="27">
        <f t="shared" si="6"/>
        <v>136.5</v>
      </c>
      <c r="Q85" s="28">
        <f t="shared" si="7"/>
        <v>30</v>
      </c>
    </row>
    <row r="86" spans="1:17" x14ac:dyDescent="0.25">
      <c r="A86" s="24" t="s">
        <v>12</v>
      </c>
      <c r="B86" s="24" t="s">
        <v>110</v>
      </c>
      <c r="C86" s="24" t="s">
        <v>138</v>
      </c>
      <c r="D86" s="25">
        <v>1901750495</v>
      </c>
      <c r="E86" s="32">
        <v>45308</v>
      </c>
      <c r="F86" s="32">
        <v>45308</v>
      </c>
      <c r="G86" s="24">
        <v>11312658101</v>
      </c>
      <c r="H86" s="25">
        <v>664</v>
      </c>
      <c r="I86" s="27">
        <v>144.9</v>
      </c>
      <c r="J86" s="26">
        <v>45338</v>
      </c>
      <c r="K86" s="27">
        <v>118.77</v>
      </c>
      <c r="L86" s="32">
        <v>45310</v>
      </c>
      <c r="M86" s="28">
        <v>-28</v>
      </c>
      <c r="N86" s="28">
        <f t="shared" si="4"/>
        <v>2</v>
      </c>
      <c r="O86" s="27">
        <f t="shared" si="5"/>
        <v>-3325.56</v>
      </c>
      <c r="P86" s="27">
        <f t="shared" si="6"/>
        <v>237.54</v>
      </c>
      <c r="Q86" s="28">
        <f t="shared" si="7"/>
        <v>30</v>
      </c>
    </row>
    <row r="87" spans="1:17" x14ac:dyDescent="0.25">
      <c r="A87" s="24" t="s">
        <v>12</v>
      </c>
      <c r="B87" s="24" t="s">
        <v>110</v>
      </c>
      <c r="C87" s="24" t="s">
        <v>127</v>
      </c>
      <c r="D87" s="25">
        <v>1615950498</v>
      </c>
      <c r="E87" s="32">
        <v>45310</v>
      </c>
      <c r="F87" s="32">
        <v>45310</v>
      </c>
      <c r="G87" s="24">
        <v>11325581503</v>
      </c>
      <c r="H87" s="25">
        <v>48</v>
      </c>
      <c r="I87" s="27">
        <v>24.4</v>
      </c>
      <c r="J87" s="26">
        <v>45340</v>
      </c>
      <c r="K87" s="27">
        <v>20</v>
      </c>
      <c r="L87" s="32">
        <v>45316</v>
      </c>
      <c r="M87" s="28">
        <v>-24</v>
      </c>
      <c r="N87" s="28">
        <f t="shared" si="4"/>
        <v>6</v>
      </c>
      <c r="O87" s="27">
        <f t="shared" si="5"/>
        <v>-480</v>
      </c>
      <c r="P87" s="27">
        <f t="shared" si="6"/>
        <v>120</v>
      </c>
      <c r="Q87" s="28">
        <f t="shared" si="7"/>
        <v>30</v>
      </c>
    </row>
    <row r="88" spans="1:17" x14ac:dyDescent="0.25">
      <c r="A88" s="24" t="s">
        <v>12</v>
      </c>
      <c r="B88" s="24" t="s">
        <v>110</v>
      </c>
      <c r="C88" s="24" t="s">
        <v>120</v>
      </c>
      <c r="D88" s="25">
        <v>5749120480</v>
      </c>
      <c r="E88" s="32">
        <v>45310</v>
      </c>
      <c r="F88" s="32">
        <v>45310</v>
      </c>
      <c r="G88" s="24">
        <v>11330306468</v>
      </c>
      <c r="H88" s="25" t="s">
        <v>139</v>
      </c>
      <c r="I88" s="27">
        <v>2318</v>
      </c>
      <c r="J88" s="26">
        <v>45340</v>
      </c>
      <c r="K88" s="27">
        <v>1900</v>
      </c>
      <c r="L88" s="32">
        <v>45316</v>
      </c>
      <c r="M88" s="28">
        <v>-24</v>
      </c>
      <c r="N88" s="28">
        <f t="shared" si="4"/>
        <v>6</v>
      </c>
      <c r="O88" s="27">
        <f t="shared" si="5"/>
        <v>-45600</v>
      </c>
      <c r="P88" s="27">
        <f t="shared" si="6"/>
        <v>11400</v>
      </c>
      <c r="Q88" s="28">
        <f t="shared" si="7"/>
        <v>30</v>
      </c>
    </row>
    <row r="89" spans="1:17" x14ac:dyDescent="0.25">
      <c r="A89" s="24" t="s">
        <v>12</v>
      </c>
      <c r="B89" s="24" t="s">
        <v>110</v>
      </c>
      <c r="C89" s="24" t="s">
        <v>140</v>
      </c>
      <c r="D89" s="25">
        <v>5069070158</v>
      </c>
      <c r="E89" s="32">
        <v>45313</v>
      </c>
      <c r="F89" s="32">
        <v>45313</v>
      </c>
      <c r="G89" s="24">
        <v>11338611137</v>
      </c>
      <c r="H89" s="25">
        <v>916040178</v>
      </c>
      <c r="I89" s="27">
        <v>297.33999999999997</v>
      </c>
      <c r="J89" s="26">
        <v>45343</v>
      </c>
      <c r="K89" s="27">
        <v>243.72</v>
      </c>
      <c r="L89" s="32">
        <v>45315</v>
      </c>
      <c r="M89" s="28">
        <v>-28</v>
      </c>
      <c r="N89" s="28">
        <f t="shared" si="4"/>
        <v>2</v>
      </c>
      <c r="O89" s="27">
        <f t="shared" si="5"/>
        <v>-6824.16</v>
      </c>
      <c r="P89" s="27">
        <f t="shared" si="6"/>
        <v>487.44</v>
      </c>
      <c r="Q89" s="28">
        <f t="shared" si="7"/>
        <v>30</v>
      </c>
    </row>
    <row r="90" spans="1:17" x14ac:dyDescent="0.25">
      <c r="A90" s="24" t="s">
        <v>12</v>
      </c>
      <c r="B90" s="24" t="s">
        <v>110</v>
      </c>
      <c r="C90" s="24" t="s">
        <v>133</v>
      </c>
      <c r="D90" s="25">
        <v>123490492</v>
      </c>
      <c r="E90" s="32">
        <v>45320</v>
      </c>
      <c r="F90" s="32">
        <v>45320</v>
      </c>
      <c r="G90" s="24">
        <v>11373180293</v>
      </c>
      <c r="H90" s="25" t="s">
        <v>141</v>
      </c>
      <c r="I90" s="27">
        <v>2305.8000000000002</v>
      </c>
      <c r="J90" s="26">
        <v>45350</v>
      </c>
      <c r="K90" s="27">
        <v>1890</v>
      </c>
      <c r="L90" s="32">
        <v>45327</v>
      </c>
      <c r="M90" s="28">
        <v>-23</v>
      </c>
      <c r="N90" s="28">
        <f t="shared" si="4"/>
        <v>7</v>
      </c>
      <c r="O90" s="27">
        <f t="shared" si="5"/>
        <v>-43470</v>
      </c>
      <c r="P90" s="27">
        <f t="shared" si="6"/>
        <v>13230</v>
      </c>
      <c r="Q90" s="28">
        <f t="shared" si="7"/>
        <v>30</v>
      </c>
    </row>
    <row r="91" spans="1:17" x14ac:dyDescent="0.25">
      <c r="A91" s="24" t="s">
        <v>12</v>
      </c>
      <c r="B91" s="24" t="s">
        <v>110</v>
      </c>
      <c r="C91" s="24" t="s">
        <v>142</v>
      </c>
      <c r="D91" s="25">
        <v>1680440490</v>
      </c>
      <c r="E91" s="32">
        <v>45320</v>
      </c>
      <c r="F91" s="32">
        <v>45320</v>
      </c>
      <c r="G91" s="24">
        <v>11373880323</v>
      </c>
      <c r="H91" s="25">
        <v>45</v>
      </c>
      <c r="I91" s="27">
        <v>37698</v>
      </c>
      <c r="J91" s="26">
        <v>45380</v>
      </c>
      <c r="K91" s="27">
        <v>30900</v>
      </c>
      <c r="L91" s="32">
        <v>45329</v>
      </c>
      <c r="M91" s="28">
        <v>-51</v>
      </c>
      <c r="N91" s="28">
        <f t="shared" si="4"/>
        <v>9</v>
      </c>
      <c r="O91" s="27">
        <f t="shared" si="5"/>
        <v>-1575900</v>
      </c>
      <c r="P91" s="27">
        <f t="shared" si="6"/>
        <v>278100</v>
      </c>
      <c r="Q91" s="28">
        <f t="shared" si="7"/>
        <v>60</v>
      </c>
    </row>
    <row r="92" spans="1:17" x14ac:dyDescent="0.25">
      <c r="A92" s="24" t="s">
        <v>12</v>
      </c>
      <c r="B92" s="24" t="s">
        <v>110</v>
      </c>
      <c r="C92" s="24" t="s">
        <v>143</v>
      </c>
      <c r="D92" s="25">
        <v>7149930583</v>
      </c>
      <c r="E92" s="32">
        <v>45321</v>
      </c>
      <c r="F92" s="32">
        <v>45321</v>
      </c>
      <c r="G92" s="24">
        <v>11381046336</v>
      </c>
      <c r="H92" s="25">
        <v>2200001149</v>
      </c>
      <c r="I92" s="27">
        <v>991844.13</v>
      </c>
      <c r="J92" s="26">
        <v>45381</v>
      </c>
      <c r="K92" s="27">
        <v>869664.8</v>
      </c>
      <c r="L92" s="32">
        <v>45335</v>
      </c>
      <c r="M92" s="28">
        <v>-46</v>
      </c>
      <c r="N92" s="28">
        <f t="shared" si="4"/>
        <v>14</v>
      </c>
      <c r="O92" s="27">
        <f t="shared" si="5"/>
        <v>-40004580.800000004</v>
      </c>
      <c r="P92" s="27">
        <f t="shared" si="6"/>
        <v>12175307.200000001</v>
      </c>
      <c r="Q92" s="28">
        <f t="shared" si="7"/>
        <v>60</v>
      </c>
    </row>
    <row r="93" spans="1:17" x14ac:dyDescent="0.25">
      <c r="A93" s="24" t="s">
        <v>12</v>
      </c>
      <c r="B93" s="24" t="s">
        <v>110</v>
      </c>
      <c r="C93" s="24" t="s">
        <v>133</v>
      </c>
      <c r="D93" s="25">
        <v>123490492</v>
      </c>
      <c r="E93" s="32">
        <v>45321</v>
      </c>
      <c r="F93" s="32">
        <v>45321</v>
      </c>
      <c r="G93" s="24">
        <v>11383821776</v>
      </c>
      <c r="H93" s="25" t="s">
        <v>144</v>
      </c>
      <c r="I93" s="27">
        <v>218</v>
      </c>
      <c r="J93" s="26">
        <v>45351</v>
      </c>
      <c r="K93" s="27">
        <v>178.69</v>
      </c>
      <c r="L93" s="32">
        <v>45327</v>
      </c>
      <c r="M93" s="28">
        <v>-24</v>
      </c>
      <c r="N93" s="28">
        <f t="shared" si="4"/>
        <v>6</v>
      </c>
      <c r="O93" s="27">
        <f t="shared" si="5"/>
        <v>-4288.5599999999995</v>
      </c>
      <c r="P93" s="27">
        <f t="shared" si="6"/>
        <v>1072.1399999999999</v>
      </c>
      <c r="Q93" s="28">
        <f t="shared" si="7"/>
        <v>30</v>
      </c>
    </row>
    <row r="94" spans="1:17" x14ac:dyDescent="0.25">
      <c r="A94" s="24" t="s">
        <v>12</v>
      </c>
      <c r="B94" s="24" t="s">
        <v>110</v>
      </c>
      <c r="C94" s="24" t="s">
        <v>115</v>
      </c>
      <c r="D94" s="25">
        <v>847360492</v>
      </c>
      <c r="E94" s="32">
        <v>45322</v>
      </c>
      <c r="F94" s="32">
        <v>45322</v>
      </c>
      <c r="G94" s="24">
        <v>11391891176</v>
      </c>
      <c r="H94" s="25">
        <v>110</v>
      </c>
      <c r="I94" s="27">
        <v>1000</v>
      </c>
      <c r="J94" s="26">
        <v>45352</v>
      </c>
      <c r="K94" s="27">
        <v>819.67</v>
      </c>
      <c r="L94" s="32">
        <v>45327</v>
      </c>
      <c r="M94" s="28">
        <v>-25</v>
      </c>
      <c r="N94" s="28">
        <f t="shared" si="4"/>
        <v>5</v>
      </c>
      <c r="O94" s="27">
        <f t="shared" si="5"/>
        <v>-20491.75</v>
      </c>
      <c r="P94" s="27">
        <f t="shared" si="6"/>
        <v>4098.3499999999995</v>
      </c>
      <c r="Q94" s="28">
        <f t="shared" si="7"/>
        <v>30</v>
      </c>
    </row>
    <row r="95" spans="1:17" x14ac:dyDescent="0.25">
      <c r="A95" s="24" t="s">
        <v>12</v>
      </c>
      <c r="B95" s="24" t="s">
        <v>110</v>
      </c>
      <c r="C95" s="24" t="s">
        <v>115</v>
      </c>
      <c r="D95" s="25">
        <v>847360492</v>
      </c>
      <c r="E95" s="32">
        <v>45323</v>
      </c>
      <c r="F95" s="32">
        <v>45323</v>
      </c>
      <c r="G95" s="24">
        <v>11402052344</v>
      </c>
      <c r="H95" s="25">
        <v>111</v>
      </c>
      <c r="I95" s="27">
        <v>1180</v>
      </c>
      <c r="J95" s="26">
        <v>45353</v>
      </c>
      <c r="K95" s="27">
        <v>967.21</v>
      </c>
      <c r="L95" s="32">
        <v>45324</v>
      </c>
      <c r="M95" s="28">
        <v>-29</v>
      </c>
      <c r="N95" s="28">
        <f t="shared" si="4"/>
        <v>1</v>
      </c>
      <c r="O95" s="27">
        <f t="shared" si="5"/>
        <v>-28049.09</v>
      </c>
      <c r="P95" s="27">
        <f t="shared" si="6"/>
        <v>967.21</v>
      </c>
      <c r="Q95" s="28">
        <f t="shared" si="7"/>
        <v>30</v>
      </c>
    </row>
    <row r="96" spans="1:17" x14ac:dyDescent="0.25">
      <c r="A96" s="24" t="s">
        <v>12</v>
      </c>
      <c r="B96" s="24" t="s">
        <v>110</v>
      </c>
      <c r="C96" s="24" t="s">
        <v>145</v>
      </c>
      <c r="D96" s="25">
        <v>1119210498</v>
      </c>
      <c r="E96" s="32">
        <v>45324</v>
      </c>
      <c r="F96" s="32">
        <v>45324</v>
      </c>
      <c r="G96" s="24">
        <v>11415249708</v>
      </c>
      <c r="H96" s="25" t="s">
        <v>146</v>
      </c>
      <c r="I96" s="27">
        <v>47.2</v>
      </c>
      <c r="J96" s="26">
        <v>45354</v>
      </c>
      <c r="K96" s="27">
        <v>38.69</v>
      </c>
      <c r="L96" s="32">
        <v>45329</v>
      </c>
      <c r="M96" s="28">
        <v>-25</v>
      </c>
      <c r="N96" s="28">
        <f t="shared" si="4"/>
        <v>5</v>
      </c>
      <c r="O96" s="27">
        <f t="shared" si="5"/>
        <v>-967.25</v>
      </c>
      <c r="P96" s="27">
        <f t="shared" si="6"/>
        <v>193.45</v>
      </c>
      <c r="Q96" s="28">
        <f t="shared" si="7"/>
        <v>30</v>
      </c>
    </row>
    <row r="97" spans="1:17" x14ac:dyDescent="0.25">
      <c r="A97" s="24" t="s">
        <v>12</v>
      </c>
      <c r="B97" s="24" t="s">
        <v>110</v>
      </c>
      <c r="C97" s="24" t="s">
        <v>115</v>
      </c>
      <c r="D97" s="25">
        <v>847360492</v>
      </c>
      <c r="E97" s="32">
        <v>45329</v>
      </c>
      <c r="F97" s="32">
        <v>45329</v>
      </c>
      <c r="G97" s="24">
        <v>11441025480</v>
      </c>
      <c r="H97" s="25">
        <v>150</v>
      </c>
      <c r="I97" s="27">
        <v>380.01</v>
      </c>
      <c r="J97" s="26">
        <v>45359</v>
      </c>
      <c r="K97" s="27">
        <v>311.48</v>
      </c>
      <c r="L97" s="32">
        <v>45335</v>
      </c>
      <c r="M97" s="28">
        <v>-24</v>
      </c>
      <c r="N97" s="28">
        <f t="shared" si="4"/>
        <v>6</v>
      </c>
      <c r="O97" s="27">
        <f t="shared" si="5"/>
        <v>-7475.52</v>
      </c>
      <c r="P97" s="27">
        <f t="shared" si="6"/>
        <v>1868.88</v>
      </c>
      <c r="Q97" s="28">
        <f t="shared" si="7"/>
        <v>30</v>
      </c>
    </row>
    <row r="98" spans="1:17" x14ac:dyDescent="0.25">
      <c r="A98" s="24" t="s">
        <v>12</v>
      </c>
      <c r="B98" s="24" t="s">
        <v>110</v>
      </c>
      <c r="C98" s="24" t="s">
        <v>112</v>
      </c>
      <c r="D98" s="25">
        <v>1076070497</v>
      </c>
      <c r="E98" s="32">
        <v>45329</v>
      </c>
      <c r="F98" s="32">
        <v>45329</v>
      </c>
      <c r="G98" s="24">
        <v>11441918420</v>
      </c>
      <c r="H98" s="25">
        <v>253</v>
      </c>
      <c r="I98" s="27">
        <v>133.82</v>
      </c>
      <c r="J98" s="26">
        <v>45359</v>
      </c>
      <c r="K98" s="27">
        <v>109.69</v>
      </c>
      <c r="L98" s="32">
        <v>45335</v>
      </c>
      <c r="M98" s="28">
        <v>-24</v>
      </c>
      <c r="N98" s="28">
        <f t="shared" si="4"/>
        <v>6</v>
      </c>
      <c r="O98" s="27">
        <f t="shared" si="5"/>
        <v>-2632.56</v>
      </c>
      <c r="P98" s="27">
        <f t="shared" si="6"/>
        <v>658.14</v>
      </c>
      <c r="Q98" s="28">
        <f t="shared" si="7"/>
        <v>30</v>
      </c>
    </row>
    <row r="99" spans="1:17" x14ac:dyDescent="0.25">
      <c r="A99" s="24" t="s">
        <v>12</v>
      </c>
      <c r="B99" s="24" t="s">
        <v>110</v>
      </c>
      <c r="C99" s="24" t="s">
        <v>147</v>
      </c>
      <c r="D99" s="25">
        <v>126690502</v>
      </c>
      <c r="E99" s="32">
        <v>45329</v>
      </c>
      <c r="F99" s="32">
        <v>45329</v>
      </c>
      <c r="G99" s="24">
        <v>11443360986</v>
      </c>
      <c r="H99" s="25">
        <v>6</v>
      </c>
      <c r="I99" s="27">
        <v>12037.17</v>
      </c>
      <c r="J99" s="26">
        <v>45359</v>
      </c>
      <c r="K99" s="27">
        <v>9866.5300000000007</v>
      </c>
      <c r="L99" s="32">
        <v>45359</v>
      </c>
      <c r="M99" s="28">
        <v>0</v>
      </c>
      <c r="N99" s="28">
        <f t="shared" si="4"/>
        <v>30</v>
      </c>
      <c r="O99" s="27">
        <f t="shared" si="5"/>
        <v>0</v>
      </c>
      <c r="P99" s="27">
        <f t="shared" si="6"/>
        <v>295995.90000000002</v>
      </c>
      <c r="Q99" s="28">
        <f t="shared" si="7"/>
        <v>30</v>
      </c>
    </row>
    <row r="100" spans="1:17" x14ac:dyDescent="0.25">
      <c r="A100" s="24" t="s">
        <v>12</v>
      </c>
      <c r="B100" s="24" t="s">
        <v>110</v>
      </c>
      <c r="C100" s="24" t="s">
        <v>132</v>
      </c>
      <c r="D100" s="25">
        <v>2019870696</v>
      </c>
      <c r="E100" s="32">
        <v>45331</v>
      </c>
      <c r="F100" s="32">
        <v>45331</v>
      </c>
      <c r="G100" s="24">
        <v>11462434008</v>
      </c>
      <c r="H100" s="25">
        <v>100009</v>
      </c>
      <c r="I100" s="27">
        <v>4041</v>
      </c>
      <c r="J100" s="26">
        <v>45391</v>
      </c>
      <c r="K100" s="27">
        <v>3848.57</v>
      </c>
      <c r="L100" s="32">
        <v>45338</v>
      </c>
      <c r="M100" s="28">
        <v>-53</v>
      </c>
      <c r="N100" s="28">
        <f t="shared" si="4"/>
        <v>7</v>
      </c>
      <c r="O100" s="27">
        <f t="shared" si="5"/>
        <v>-203974.21000000002</v>
      </c>
      <c r="P100" s="27">
        <f t="shared" si="6"/>
        <v>26939.99</v>
      </c>
      <c r="Q100" s="28">
        <f t="shared" si="7"/>
        <v>60</v>
      </c>
    </row>
    <row r="101" spans="1:17" x14ac:dyDescent="0.25">
      <c r="A101" s="24" t="s">
        <v>12</v>
      </c>
      <c r="B101" s="24" t="s">
        <v>110</v>
      </c>
      <c r="C101" s="24" t="s">
        <v>28</v>
      </c>
      <c r="D101" s="25">
        <v>1334410493</v>
      </c>
      <c r="E101" s="32">
        <v>45334</v>
      </c>
      <c r="F101" s="32">
        <v>45334</v>
      </c>
      <c r="G101" s="24">
        <v>11486071780</v>
      </c>
      <c r="H101" s="25">
        <v>6</v>
      </c>
      <c r="I101" s="27">
        <v>41587.360000000001</v>
      </c>
      <c r="J101" s="26">
        <v>45394</v>
      </c>
      <c r="K101" s="27">
        <v>34088</v>
      </c>
      <c r="L101" s="32">
        <v>45338</v>
      </c>
      <c r="M101" s="28">
        <v>-56</v>
      </c>
      <c r="N101" s="28">
        <f t="shared" si="4"/>
        <v>4</v>
      </c>
      <c r="O101" s="27">
        <f t="shared" si="5"/>
        <v>-1908928</v>
      </c>
      <c r="P101" s="27">
        <f t="shared" si="6"/>
        <v>136352</v>
      </c>
      <c r="Q101" s="28">
        <f t="shared" si="7"/>
        <v>60</v>
      </c>
    </row>
    <row r="102" spans="1:17" x14ac:dyDescent="0.25">
      <c r="A102" s="24" t="s">
        <v>12</v>
      </c>
      <c r="B102" s="24" t="s">
        <v>110</v>
      </c>
      <c r="C102" s="24" t="s">
        <v>148</v>
      </c>
      <c r="D102" s="25">
        <v>1226870507</v>
      </c>
      <c r="E102" s="32">
        <v>45335</v>
      </c>
      <c r="F102" s="32">
        <v>45335</v>
      </c>
      <c r="G102" s="24">
        <v>11496697708</v>
      </c>
      <c r="H102" s="25" t="s">
        <v>149</v>
      </c>
      <c r="I102" s="27">
        <v>50.11</v>
      </c>
      <c r="J102" s="26">
        <v>45365</v>
      </c>
      <c r="K102" s="27">
        <v>41.07</v>
      </c>
      <c r="L102" s="32">
        <v>45338</v>
      </c>
      <c r="M102" s="28">
        <v>-27</v>
      </c>
      <c r="N102" s="28">
        <f t="shared" si="4"/>
        <v>3</v>
      </c>
      <c r="O102" s="27">
        <f t="shared" si="5"/>
        <v>-1108.8900000000001</v>
      </c>
      <c r="P102" s="27">
        <f t="shared" si="6"/>
        <v>123.21000000000001</v>
      </c>
      <c r="Q102" s="28">
        <f t="shared" si="7"/>
        <v>30</v>
      </c>
    </row>
    <row r="103" spans="1:17" x14ac:dyDescent="0.25">
      <c r="A103" s="24" t="s">
        <v>12</v>
      </c>
      <c r="B103" s="24" t="s">
        <v>110</v>
      </c>
      <c r="C103" s="24" t="s">
        <v>150</v>
      </c>
      <c r="D103" s="25">
        <v>1769540491</v>
      </c>
      <c r="E103" s="32">
        <v>45339</v>
      </c>
      <c r="F103" s="32">
        <v>45339</v>
      </c>
      <c r="G103" s="24">
        <v>11523927661</v>
      </c>
      <c r="H103" s="25">
        <v>18</v>
      </c>
      <c r="I103" s="27">
        <v>5551</v>
      </c>
      <c r="J103" s="26">
        <v>45369</v>
      </c>
      <c r="K103" s="27">
        <v>4550</v>
      </c>
      <c r="L103" s="32">
        <v>45345</v>
      </c>
      <c r="M103" s="28">
        <v>-24</v>
      </c>
      <c r="N103" s="28">
        <f t="shared" si="4"/>
        <v>6</v>
      </c>
      <c r="O103" s="27">
        <f t="shared" si="5"/>
        <v>-109200</v>
      </c>
      <c r="P103" s="27">
        <f t="shared" si="6"/>
        <v>27300</v>
      </c>
      <c r="Q103" s="28">
        <f t="shared" si="7"/>
        <v>30</v>
      </c>
    </row>
    <row r="104" spans="1:17" x14ac:dyDescent="0.25">
      <c r="A104" s="24" t="s">
        <v>12</v>
      </c>
      <c r="B104" s="24" t="s">
        <v>110</v>
      </c>
      <c r="C104" s="24" t="s">
        <v>112</v>
      </c>
      <c r="D104" s="25">
        <v>1076070497</v>
      </c>
      <c r="E104" s="32">
        <v>45343</v>
      </c>
      <c r="F104" s="32">
        <v>45343</v>
      </c>
      <c r="G104" s="24">
        <v>11542968499</v>
      </c>
      <c r="H104" s="25">
        <v>389</v>
      </c>
      <c r="I104" s="27">
        <v>339.64</v>
      </c>
      <c r="J104" s="26">
        <v>45373</v>
      </c>
      <c r="K104" s="27">
        <v>278.39</v>
      </c>
      <c r="L104" s="32">
        <v>45349</v>
      </c>
      <c r="M104" s="28">
        <v>-24</v>
      </c>
      <c r="N104" s="28">
        <f t="shared" si="4"/>
        <v>6</v>
      </c>
      <c r="O104" s="27">
        <f t="shared" si="5"/>
        <v>-6681.36</v>
      </c>
      <c r="P104" s="27">
        <f t="shared" si="6"/>
        <v>1670.34</v>
      </c>
      <c r="Q104" s="28">
        <f t="shared" si="7"/>
        <v>30</v>
      </c>
    </row>
    <row r="105" spans="1:17" x14ac:dyDescent="0.25">
      <c r="A105" s="24" t="s">
        <v>12</v>
      </c>
      <c r="B105" s="24" t="s">
        <v>110</v>
      </c>
      <c r="C105" s="24" t="s">
        <v>151</v>
      </c>
      <c r="D105" s="25">
        <v>1936780491</v>
      </c>
      <c r="E105" s="32">
        <v>45345</v>
      </c>
      <c r="F105" s="32">
        <v>45345</v>
      </c>
      <c r="G105" s="24">
        <v>11558659505</v>
      </c>
      <c r="H105" s="25" t="s">
        <v>152</v>
      </c>
      <c r="I105" s="27">
        <v>71757.94</v>
      </c>
      <c r="J105" s="26">
        <v>45375</v>
      </c>
      <c r="K105" s="27">
        <v>58817.98</v>
      </c>
      <c r="L105" s="32">
        <v>45351</v>
      </c>
      <c r="M105" s="28">
        <v>-24</v>
      </c>
      <c r="N105" s="28">
        <f t="shared" si="4"/>
        <v>6</v>
      </c>
      <c r="O105" s="27">
        <f t="shared" si="5"/>
        <v>-1411631.52</v>
      </c>
      <c r="P105" s="27">
        <f t="shared" si="6"/>
        <v>352907.88</v>
      </c>
      <c r="Q105" s="28">
        <f t="shared" si="7"/>
        <v>30</v>
      </c>
    </row>
    <row r="106" spans="1:17" x14ac:dyDescent="0.25">
      <c r="A106" s="24" t="s">
        <v>12</v>
      </c>
      <c r="B106" s="24" t="s">
        <v>110</v>
      </c>
      <c r="C106" s="24" t="s">
        <v>133</v>
      </c>
      <c r="D106" s="25">
        <v>123490492</v>
      </c>
      <c r="E106" s="32">
        <v>45345</v>
      </c>
      <c r="F106" s="32">
        <v>45345</v>
      </c>
      <c r="G106" s="24">
        <v>11559560017</v>
      </c>
      <c r="H106" s="25" t="s">
        <v>153</v>
      </c>
      <c r="I106" s="27">
        <v>103.7</v>
      </c>
      <c r="J106" s="26">
        <v>45375</v>
      </c>
      <c r="K106" s="27">
        <v>85</v>
      </c>
      <c r="L106" s="32">
        <v>45351</v>
      </c>
      <c r="M106" s="28">
        <v>-24</v>
      </c>
      <c r="N106" s="28">
        <f t="shared" si="4"/>
        <v>6</v>
      </c>
      <c r="O106" s="27">
        <f t="shared" si="5"/>
        <v>-2040</v>
      </c>
      <c r="P106" s="27">
        <f t="shared" si="6"/>
        <v>510</v>
      </c>
      <c r="Q106" s="28">
        <f t="shared" si="7"/>
        <v>30</v>
      </c>
    </row>
    <row r="107" spans="1:17" x14ac:dyDescent="0.25">
      <c r="A107" s="24" t="s">
        <v>12</v>
      </c>
      <c r="B107" s="24" t="s">
        <v>110</v>
      </c>
      <c r="C107" s="24" t="s">
        <v>130</v>
      </c>
      <c r="D107" s="25">
        <v>12792550969</v>
      </c>
      <c r="E107" s="32">
        <v>45350</v>
      </c>
      <c r="F107" s="32">
        <v>45350</v>
      </c>
      <c r="G107" s="24">
        <v>11582932517</v>
      </c>
      <c r="H107" s="25" t="s">
        <v>154</v>
      </c>
      <c r="I107" s="27">
        <v>3660</v>
      </c>
      <c r="J107" s="26">
        <v>45380</v>
      </c>
      <c r="K107" s="27">
        <v>3000</v>
      </c>
      <c r="L107" s="32">
        <v>45351</v>
      </c>
      <c r="M107" s="28">
        <v>-29</v>
      </c>
      <c r="N107" s="28">
        <f t="shared" si="4"/>
        <v>1</v>
      </c>
      <c r="O107" s="27">
        <f t="shared" si="5"/>
        <v>-87000</v>
      </c>
      <c r="P107" s="27">
        <f t="shared" si="6"/>
        <v>3000</v>
      </c>
      <c r="Q107" s="28">
        <f t="shared" si="7"/>
        <v>30</v>
      </c>
    </row>
    <row r="108" spans="1:17" x14ac:dyDescent="0.25">
      <c r="A108" s="24" t="s">
        <v>12</v>
      </c>
      <c r="B108" s="24" t="s">
        <v>110</v>
      </c>
      <c r="C108" s="24" t="s">
        <v>155</v>
      </c>
      <c r="D108" s="25">
        <v>206110496</v>
      </c>
      <c r="E108" s="32">
        <v>45356</v>
      </c>
      <c r="F108" s="32">
        <v>45356</v>
      </c>
      <c r="G108" s="24">
        <v>11627857151</v>
      </c>
      <c r="H108" s="25" t="s">
        <v>156</v>
      </c>
      <c r="I108" s="27">
        <v>204.62</v>
      </c>
      <c r="J108" s="26">
        <v>45386</v>
      </c>
      <c r="K108" s="27">
        <v>169.86</v>
      </c>
      <c r="L108" s="32">
        <v>45357</v>
      </c>
      <c r="M108" s="28">
        <v>-29</v>
      </c>
      <c r="N108" s="28">
        <f t="shared" si="4"/>
        <v>1</v>
      </c>
      <c r="O108" s="27">
        <f t="shared" si="5"/>
        <v>-4925.9400000000005</v>
      </c>
      <c r="P108" s="27">
        <f t="shared" si="6"/>
        <v>169.86</v>
      </c>
      <c r="Q108" s="28">
        <f t="shared" si="7"/>
        <v>30</v>
      </c>
    </row>
    <row r="109" spans="1:17" x14ac:dyDescent="0.25">
      <c r="A109" s="24" t="s">
        <v>12</v>
      </c>
      <c r="B109" s="24" t="s">
        <v>110</v>
      </c>
      <c r="C109" s="24" t="s">
        <v>115</v>
      </c>
      <c r="D109" s="25">
        <v>847360492</v>
      </c>
      <c r="E109" s="32">
        <v>45356</v>
      </c>
      <c r="F109" s="32">
        <v>45356</v>
      </c>
      <c r="G109" s="24">
        <v>11632007580</v>
      </c>
      <c r="H109" s="25">
        <v>261</v>
      </c>
      <c r="I109" s="27">
        <v>170.01</v>
      </c>
      <c r="J109" s="26">
        <v>45386</v>
      </c>
      <c r="K109" s="27">
        <v>139.35</v>
      </c>
      <c r="L109" s="32">
        <v>45358</v>
      </c>
      <c r="M109" s="28">
        <v>-28</v>
      </c>
      <c r="N109" s="28">
        <f t="shared" si="4"/>
        <v>2</v>
      </c>
      <c r="O109" s="27">
        <f t="shared" si="5"/>
        <v>-3901.7999999999997</v>
      </c>
      <c r="P109" s="27">
        <f t="shared" si="6"/>
        <v>278.7</v>
      </c>
      <c r="Q109" s="28">
        <f t="shared" si="7"/>
        <v>30</v>
      </c>
    </row>
    <row r="110" spans="1:17" x14ac:dyDescent="0.25">
      <c r="A110" s="24" t="s">
        <v>12</v>
      </c>
      <c r="B110" s="24" t="s">
        <v>110</v>
      </c>
      <c r="C110" s="24" t="s">
        <v>157</v>
      </c>
      <c r="D110" s="25">
        <v>1401640493</v>
      </c>
      <c r="E110" s="32">
        <v>45358</v>
      </c>
      <c r="F110" s="32">
        <v>45358</v>
      </c>
      <c r="G110" s="24">
        <v>11643596494</v>
      </c>
      <c r="H110" s="25">
        <v>180</v>
      </c>
      <c r="I110" s="27">
        <v>440.12</v>
      </c>
      <c r="J110" s="26">
        <v>45388</v>
      </c>
      <c r="K110" s="27">
        <v>360.75</v>
      </c>
      <c r="L110" s="32">
        <v>45359</v>
      </c>
      <c r="M110" s="28">
        <v>-29</v>
      </c>
      <c r="N110" s="28">
        <f t="shared" si="4"/>
        <v>1</v>
      </c>
      <c r="O110" s="27">
        <f t="shared" si="5"/>
        <v>-10461.75</v>
      </c>
      <c r="P110" s="27">
        <f t="shared" si="6"/>
        <v>360.75</v>
      </c>
      <c r="Q110" s="28">
        <f t="shared" si="7"/>
        <v>30</v>
      </c>
    </row>
    <row r="111" spans="1:17" x14ac:dyDescent="0.25">
      <c r="A111" s="24" t="s">
        <v>12</v>
      </c>
      <c r="B111" s="24" t="s">
        <v>110</v>
      </c>
      <c r="C111" s="24" t="s">
        <v>158</v>
      </c>
      <c r="D111" s="25">
        <v>1272730498</v>
      </c>
      <c r="E111" s="32">
        <v>45363</v>
      </c>
      <c r="F111" s="32">
        <v>45363</v>
      </c>
      <c r="G111" s="24">
        <v>11686409611</v>
      </c>
      <c r="H111" s="25" t="s">
        <v>159</v>
      </c>
      <c r="I111" s="27">
        <v>41.82</v>
      </c>
      <c r="J111" s="26">
        <v>45393</v>
      </c>
      <c r="K111" s="27">
        <v>34.28</v>
      </c>
      <c r="L111" s="32">
        <v>45369</v>
      </c>
      <c r="M111" s="28">
        <v>-24</v>
      </c>
      <c r="N111" s="28">
        <f t="shared" si="4"/>
        <v>6</v>
      </c>
      <c r="O111" s="27">
        <f t="shared" si="5"/>
        <v>-822.72</v>
      </c>
      <c r="P111" s="27">
        <f t="shared" si="6"/>
        <v>205.68</v>
      </c>
      <c r="Q111" s="28">
        <f t="shared" si="7"/>
        <v>30</v>
      </c>
    </row>
    <row r="112" spans="1:17" x14ac:dyDescent="0.25">
      <c r="A112" s="24" t="s">
        <v>12</v>
      </c>
      <c r="B112" s="24" t="s">
        <v>110</v>
      </c>
      <c r="C112" s="24" t="s">
        <v>148</v>
      </c>
      <c r="D112" s="25">
        <v>1226870507</v>
      </c>
      <c r="E112" s="32">
        <v>45367</v>
      </c>
      <c r="F112" s="32">
        <v>45367</v>
      </c>
      <c r="G112" s="24">
        <v>11722221027</v>
      </c>
      <c r="H112" s="25" t="s">
        <v>160</v>
      </c>
      <c r="I112" s="27">
        <v>104.59</v>
      </c>
      <c r="J112" s="26">
        <v>45397</v>
      </c>
      <c r="K112" s="27">
        <v>85.73</v>
      </c>
      <c r="L112" s="32">
        <v>45377</v>
      </c>
      <c r="M112" s="28">
        <v>-20</v>
      </c>
      <c r="N112" s="28">
        <f t="shared" si="4"/>
        <v>10</v>
      </c>
      <c r="O112" s="27">
        <f t="shared" si="5"/>
        <v>-1714.6000000000001</v>
      </c>
      <c r="P112" s="27">
        <f t="shared" si="6"/>
        <v>857.30000000000007</v>
      </c>
      <c r="Q112" s="28">
        <f t="shared" si="7"/>
        <v>30</v>
      </c>
    </row>
    <row r="113" spans="1:17" x14ac:dyDescent="0.25">
      <c r="A113" s="24" t="s">
        <v>12</v>
      </c>
      <c r="B113" s="24" t="s">
        <v>110</v>
      </c>
      <c r="C113" s="24" t="s">
        <v>112</v>
      </c>
      <c r="D113" s="25">
        <v>1076070497</v>
      </c>
      <c r="E113" s="32">
        <v>45371</v>
      </c>
      <c r="F113" s="32">
        <v>45371</v>
      </c>
      <c r="G113" s="24">
        <v>11742737468</v>
      </c>
      <c r="H113" s="25">
        <v>645</v>
      </c>
      <c r="I113" s="27">
        <v>134.19999999999999</v>
      </c>
      <c r="J113" s="26">
        <v>45401</v>
      </c>
      <c r="K113" s="27">
        <v>110</v>
      </c>
      <c r="L113" s="32">
        <v>45373</v>
      </c>
      <c r="M113" s="28">
        <v>-28</v>
      </c>
      <c r="N113" s="28">
        <f t="shared" si="4"/>
        <v>2</v>
      </c>
      <c r="O113" s="27">
        <f t="shared" si="5"/>
        <v>-3080</v>
      </c>
      <c r="P113" s="27">
        <f t="shared" si="6"/>
        <v>220</v>
      </c>
      <c r="Q113" s="28">
        <f t="shared" si="7"/>
        <v>30</v>
      </c>
    </row>
    <row r="114" spans="1:17" x14ac:dyDescent="0.25">
      <c r="A114" s="24" t="s">
        <v>12</v>
      </c>
      <c r="B114" s="24" t="s">
        <v>110</v>
      </c>
      <c r="C114" s="24" t="s">
        <v>155</v>
      </c>
      <c r="D114" s="25">
        <v>206110496</v>
      </c>
      <c r="E114" s="32">
        <v>45372</v>
      </c>
      <c r="F114" s="32">
        <v>45372</v>
      </c>
      <c r="G114" s="24">
        <v>11750384499</v>
      </c>
      <c r="H114" s="25" t="s">
        <v>161</v>
      </c>
      <c r="I114" s="27">
        <v>561.96</v>
      </c>
      <c r="J114" s="26">
        <v>45402</v>
      </c>
      <c r="K114" s="27">
        <v>460.62</v>
      </c>
      <c r="L114" s="32">
        <v>45377</v>
      </c>
      <c r="M114" s="28">
        <v>-25</v>
      </c>
      <c r="N114" s="28">
        <f t="shared" si="4"/>
        <v>5</v>
      </c>
      <c r="O114" s="27">
        <f t="shared" si="5"/>
        <v>-11515.5</v>
      </c>
      <c r="P114" s="27">
        <f t="shared" si="6"/>
        <v>2303.1</v>
      </c>
      <c r="Q114" s="28">
        <f t="shared" si="7"/>
        <v>30</v>
      </c>
    </row>
    <row r="115" spans="1:17" x14ac:dyDescent="0.25">
      <c r="A115" s="24" t="s">
        <v>12</v>
      </c>
      <c r="B115" s="24" t="s">
        <v>110</v>
      </c>
      <c r="C115" s="24" t="s">
        <v>155</v>
      </c>
      <c r="D115" s="25">
        <v>206110496</v>
      </c>
      <c r="E115" s="32">
        <v>45377</v>
      </c>
      <c r="F115" s="32">
        <v>45377</v>
      </c>
      <c r="G115" s="24">
        <v>11776698758</v>
      </c>
      <c r="H115" s="25" t="s">
        <v>162</v>
      </c>
      <c r="I115" s="27">
        <v>451.17</v>
      </c>
      <c r="J115" s="26">
        <v>45407</v>
      </c>
      <c r="K115" s="27">
        <v>369.81</v>
      </c>
      <c r="L115" s="32">
        <v>45379</v>
      </c>
      <c r="M115" s="28">
        <v>-28</v>
      </c>
      <c r="N115" s="28">
        <f t="shared" si="4"/>
        <v>2</v>
      </c>
      <c r="O115" s="27">
        <f t="shared" si="5"/>
        <v>-10354.68</v>
      </c>
      <c r="P115" s="27">
        <f t="shared" si="6"/>
        <v>739.62</v>
      </c>
      <c r="Q115" s="28">
        <f t="shared" si="7"/>
        <v>30</v>
      </c>
    </row>
    <row r="116" spans="1:17" x14ac:dyDescent="0.25">
      <c r="A116" s="24" t="s">
        <v>12</v>
      </c>
      <c r="B116" s="24" t="s">
        <v>163</v>
      </c>
      <c r="C116" s="24" t="s">
        <v>164</v>
      </c>
      <c r="D116" s="25">
        <v>5383391009</v>
      </c>
      <c r="E116" s="32">
        <v>45275</v>
      </c>
      <c r="F116" s="32">
        <v>45275</v>
      </c>
      <c r="G116" s="24">
        <v>11089504779</v>
      </c>
      <c r="H116" s="25" t="s">
        <v>165</v>
      </c>
      <c r="I116" s="27">
        <v>7500</v>
      </c>
      <c r="J116" s="26">
        <v>45305</v>
      </c>
      <c r="K116" s="27">
        <v>7500</v>
      </c>
      <c r="L116" s="32">
        <v>45301</v>
      </c>
      <c r="M116" s="28">
        <v>-4</v>
      </c>
      <c r="N116" s="28">
        <f t="shared" si="4"/>
        <v>26</v>
      </c>
      <c r="O116" s="27">
        <f t="shared" si="5"/>
        <v>-30000</v>
      </c>
      <c r="P116" s="27">
        <f t="shared" si="6"/>
        <v>195000</v>
      </c>
      <c r="Q116" s="28">
        <f t="shared" si="7"/>
        <v>30</v>
      </c>
    </row>
    <row r="117" spans="1:17" x14ac:dyDescent="0.25">
      <c r="A117" s="24" t="s">
        <v>12</v>
      </c>
      <c r="B117" s="24" t="s">
        <v>163</v>
      </c>
      <c r="C117" s="24" t="s">
        <v>166</v>
      </c>
      <c r="D117" s="25">
        <v>2641030420</v>
      </c>
      <c r="E117" s="32">
        <v>45275</v>
      </c>
      <c r="F117" s="32">
        <v>45275</v>
      </c>
      <c r="G117" s="24">
        <v>11100054669</v>
      </c>
      <c r="H117" s="25">
        <v>1405</v>
      </c>
      <c r="I117" s="27">
        <v>90</v>
      </c>
      <c r="J117" s="26">
        <v>45305</v>
      </c>
      <c r="K117" s="27">
        <v>90</v>
      </c>
      <c r="L117" s="32">
        <v>45301</v>
      </c>
      <c r="M117" s="28">
        <v>-4</v>
      </c>
      <c r="N117" s="28">
        <f t="shared" si="4"/>
        <v>26</v>
      </c>
      <c r="O117" s="27">
        <f t="shared" si="5"/>
        <v>-360</v>
      </c>
      <c r="P117" s="27">
        <f t="shared" si="6"/>
        <v>2340</v>
      </c>
      <c r="Q117" s="28">
        <f t="shared" si="7"/>
        <v>30</v>
      </c>
    </row>
    <row r="118" spans="1:17" x14ac:dyDescent="0.25">
      <c r="A118" s="24" t="s">
        <v>12</v>
      </c>
      <c r="B118" s="24" t="s">
        <v>163</v>
      </c>
      <c r="C118" s="24" t="s">
        <v>167</v>
      </c>
      <c r="D118" s="25">
        <v>2365460357</v>
      </c>
      <c r="E118" s="32">
        <v>45279</v>
      </c>
      <c r="F118" s="32">
        <v>45279</v>
      </c>
      <c r="G118" s="24">
        <v>11123846490</v>
      </c>
      <c r="H118" s="25" t="s">
        <v>168</v>
      </c>
      <c r="I118" s="27">
        <v>982</v>
      </c>
      <c r="J118" s="26">
        <v>45309</v>
      </c>
      <c r="K118" s="27">
        <v>982</v>
      </c>
      <c r="L118" s="32">
        <v>45301</v>
      </c>
      <c r="M118" s="28">
        <v>-8</v>
      </c>
      <c r="N118" s="28">
        <f t="shared" si="4"/>
        <v>22</v>
      </c>
      <c r="O118" s="27">
        <f t="shared" si="5"/>
        <v>-7856</v>
      </c>
      <c r="P118" s="27">
        <f t="shared" si="6"/>
        <v>21604</v>
      </c>
      <c r="Q118" s="28">
        <f t="shared" si="7"/>
        <v>30</v>
      </c>
    </row>
    <row r="119" spans="1:17" x14ac:dyDescent="0.25">
      <c r="A119" s="24" t="s">
        <v>12</v>
      </c>
      <c r="B119" s="24" t="s">
        <v>163</v>
      </c>
      <c r="C119" s="24" t="s">
        <v>169</v>
      </c>
      <c r="D119" s="25">
        <v>433790490</v>
      </c>
      <c r="E119" s="32">
        <v>45282</v>
      </c>
      <c r="F119" s="32">
        <v>45282</v>
      </c>
      <c r="G119" s="24">
        <v>11153445299</v>
      </c>
      <c r="H119" s="25">
        <v>202308000112</v>
      </c>
      <c r="I119" s="27">
        <v>1687.26</v>
      </c>
      <c r="J119" s="26">
        <v>45312</v>
      </c>
      <c r="K119" s="27">
        <v>1383</v>
      </c>
      <c r="L119" s="32">
        <v>45296</v>
      </c>
      <c r="M119" s="28">
        <v>-16</v>
      </c>
      <c r="N119" s="28">
        <f t="shared" si="4"/>
        <v>14</v>
      </c>
      <c r="O119" s="27">
        <f t="shared" si="5"/>
        <v>-22128</v>
      </c>
      <c r="P119" s="27">
        <f t="shared" si="6"/>
        <v>19362</v>
      </c>
      <c r="Q119" s="28">
        <f t="shared" si="7"/>
        <v>30</v>
      </c>
    </row>
    <row r="120" spans="1:17" x14ac:dyDescent="0.25">
      <c r="A120" s="24" t="s">
        <v>12</v>
      </c>
      <c r="B120" s="24" t="s">
        <v>163</v>
      </c>
      <c r="C120" s="24" t="s">
        <v>170</v>
      </c>
      <c r="D120" s="25">
        <v>1196930497</v>
      </c>
      <c r="E120" s="32">
        <v>45289</v>
      </c>
      <c r="F120" s="32">
        <v>45289</v>
      </c>
      <c r="G120" s="24">
        <v>11188277209</v>
      </c>
      <c r="H120" s="25">
        <v>655</v>
      </c>
      <c r="I120" s="27">
        <v>200.08</v>
      </c>
      <c r="J120" s="26">
        <v>45319</v>
      </c>
      <c r="K120" s="27">
        <v>164</v>
      </c>
      <c r="L120" s="32">
        <v>45302</v>
      </c>
      <c r="M120" s="28">
        <v>-17</v>
      </c>
      <c r="N120" s="28">
        <f t="shared" si="4"/>
        <v>13</v>
      </c>
      <c r="O120" s="27">
        <f t="shared" si="5"/>
        <v>-2788</v>
      </c>
      <c r="P120" s="27">
        <f t="shared" si="6"/>
        <v>2132</v>
      </c>
      <c r="Q120" s="28">
        <f t="shared" si="7"/>
        <v>30</v>
      </c>
    </row>
    <row r="121" spans="1:17" x14ac:dyDescent="0.25">
      <c r="A121" s="24" t="s">
        <v>12</v>
      </c>
      <c r="B121" s="24" t="s">
        <v>163</v>
      </c>
      <c r="C121" s="24" t="s">
        <v>171</v>
      </c>
      <c r="D121" s="25">
        <v>12196281005</v>
      </c>
      <c r="E121" s="32">
        <v>45295</v>
      </c>
      <c r="F121" s="32">
        <v>45295</v>
      </c>
      <c r="G121" s="24">
        <v>11221076404</v>
      </c>
      <c r="H121" s="25" t="s">
        <v>172</v>
      </c>
      <c r="I121" s="27">
        <v>3660</v>
      </c>
      <c r="J121" s="26">
        <v>45325</v>
      </c>
      <c r="K121" s="27">
        <v>3000</v>
      </c>
      <c r="L121" s="32">
        <v>45302</v>
      </c>
      <c r="M121" s="28">
        <v>-23</v>
      </c>
      <c r="N121" s="28">
        <f t="shared" si="4"/>
        <v>7</v>
      </c>
      <c r="O121" s="27">
        <f t="shared" si="5"/>
        <v>-69000</v>
      </c>
      <c r="P121" s="27">
        <f t="shared" si="6"/>
        <v>21000</v>
      </c>
      <c r="Q121" s="28">
        <f t="shared" si="7"/>
        <v>30</v>
      </c>
    </row>
    <row r="122" spans="1:17" x14ac:dyDescent="0.25">
      <c r="A122" s="24" t="s">
        <v>12</v>
      </c>
      <c r="B122" s="24" t="s">
        <v>163</v>
      </c>
      <c r="C122" s="24" t="s">
        <v>173</v>
      </c>
      <c r="D122" s="25" t="s">
        <v>174</v>
      </c>
      <c r="E122" s="32">
        <v>45296</v>
      </c>
      <c r="F122" s="32">
        <v>45296</v>
      </c>
      <c r="G122" s="24">
        <v>11230025565</v>
      </c>
      <c r="H122" s="25" t="s">
        <v>175</v>
      </c>
      <c r="I122" s="27">
        <v>1999.99</v>
      </c>
      <c r="J122" s="26">
        <v>45326</v>
      </c>
      <c r="K122" s="27">
        <v>1999.99</v>
      </c>
      <c r="L122" s="32">
        <v>45302</v>
      </c>
      <c r="M122" s="28">
        <v>-24</v>
      </c>
      <c r="N122" s="28">
        <f t="shared" si="4"/>
        <v>6</v>
      </c>
      <c r="O122" s="27">
        <f t="shared" si="5"/>
        <v>-47999.76</v>
      </c>
      <c r="P122" s="27">
        <f t="shared" si="6"/>
        <v>11999.94</v>
      </c>
      <c r="Q122" s="28">
        <f t="shared" si="7"/>
        <v>30</v>
      </c>
    </row>
    <row r="123" spans="1:17" x14ac:dyDescent="0.25">
      <c r="A123" s="24" t="s">
        <v>12</v>
      </c>
      <c r="B123" s="24" t="s">
        <v>163</v>
      </c>
      <c r="C123" s="24" t="s">
        <v>176</v>
      </c>
      <c r="D123" s="25">
        <v>84033260484</v>
      </c>
      <c r="E123" s="32">
        <v>45299</v>
      </c>
      <c r="F123" s="32">
        <v>45299</v>
      </c>
      <c r="G123" s="24">
        <v>11239544200</v>
      </c>
      <c r="H123" s="25" t="s">
        <v>177</v>
      </c>
      <c r="I123" s="27">
        <v>167</v>
      </c>
      <c r="J123" s="26">
        <v>45329</v>
      </c>
      <c r="K123" s="27">
        <v>167</v>
      </c>
      <c r="L123" s="32">
        <v>45302</v>
      </c>
      <c r="M123" s="28">
        <v>-27</v>
      </c>
      <c r="N123" s="28">
        <f t="shared" si="4"/>
        <v>3</v>
      </c>
      <c r="O123" s="27">
        <f t="shared" si="5"/>
        <v>-4509</v>
      </c>
      <c r="P123" s="27">
        <f t="shared" si="6"/>
        <v>501</v>
      </c>
      <c r="Q123" s="28">
        <f t="shared" si="7"/>
        <v>30</v>
      </c>
    </row>
    <row r="124" spans="1:17" x14ac:dyDescent="0.25">
      <c r="A124" s="24" t="s">
        <v>12</v>
      </c>
      <c r="B124" s="24" t="s">
        <v>163</v>
      </c>
      <c r="C124" s="24" t="s">
        <v>178</v>
      </c>
      <c r="D124" s="25">
        <v>1848360937</v>
      </c>
      <c r="E124" s="32">
        <v>45302</v>
      </c>
      <c r="F124" s="32">
        <v>45302</v>
      </c>
      <c r="G124" s="24">
        <v>11267810121</v>
      </c>
      <c r="H124" s="25">
        <v>1</v>
      </c>
      <c r="I124" s="27">
        <v>21777.61</v>
      </c>
      <c r="J124" s="26">
        <v>45332</v>
      </c>
      <c r="K124" s="27">
        <v>18373.11</v>
      </c>
      <c r="L124" s="32">
        <v>45310</v>
      </c>
      <c r="M124" s="28">
        <v>-22</v>
      </c>
      <c r="N124" s="28">
        <f t="shared" si="4"/>
        <v>8</v>
      </c>
      <c r="O124" s="27">
        <f t="shared" si="5"/>
        <v>-404208.42000000004</v>
      </c>
      <c r="P124" s="27">
        <f t="shared" si="6"/>
        <v>146984.88</v>
      </c>
      <c r="Q124" s="28">
        <f t="shared" si="7"/>
        <v>30</v>
      </c>
    </row>
    <row r="125" spans="1:17" x14ac:dyDescent="0.25">
      <c r="A125" s="24" t="s">
        <v>12</v>
      </c>
      <c r="B125" s="24" t="s">
        <v>163</v>
      </c>
      <c r="C125" s="24" t="s">
        <v>169</v>
      </c>
      <c r="D125" s="25">
        <v>433790490</v>
      </c>
      <c r="E125" s="32">
        <v>45309</v>
      </c>
      <c r="F125" s="32">
        <v>45309</v>
      </c>
      <c r="G125" s="24">
        <v>11301187657</v>
      </c>
      <c r="H125" s="25">
        <v>202408000001</v>
      </c>
      <c r="I125" s="27">
        <v>13161.36</v>
      </c>
      <c r="J125" s="26">
        <v>45339</v>
      </c>
      <c r="K125" s="27">
        <v>10788</v>
      </c>
      <c r="L125" s="32">
        <v>45317</v>
      </c>
      <c r="M125" s="28">
        <v>-22</v>
      </c>
      <c r="N125" s="28">
        <f t="shared" si="4"/>
        <v>8</v>
      </c>
      <c r="O125" s="27">
        <f t="shared" si="5"/>
        <v>-237336</v>
      </c>
      <c r="P125" s="27">
        <f t="shared" si="6"/>
        <v>86304</v>
      </c>
      <c r="Q125" s="28">
        <f t="shared" si="7"/>
        <v>30</v>
      </c>
    </row>
    <row r="126" spans="1:17" x14ac:dyDescent="0.25">
      <c r="A126" s="24" t="s">
        <v>12</v>
      </c>
      <c r="B126" s="24" t="s">
        <v>163</v>
      </c>
      <c r="C126" s="24" t="s">
        <v>176</v>
      </c>
      <c r="D126" s="25">
        <v>84033260484</v>
      </c>
      <c r="E126" s="32">
        <v>45310</v>
      </c>
      <c r="F126" s="32">
        <v>45310</v>
      </c>
      <c r="G126" s="24">
        <v>11317284366</v>
      </c>
      <c r="H126" s="25" t="s">
        <v>179</v>
      </c>
      <c r="I126" s="27">
        <v>282</v>
      </c>
      <c r="J126" s="26">
        <v>45340</v>
      </c>
      <c r="K126" s="27">
        <v>282</v>
      </c>
      <c r="L126" s="32">
        <v>45316</v>
      </c>
      <c r="M126" s="28">
        <v>-24</v>
      </c>
      <c r="N126" s="28">
        <f t="shared" si="4"/>
        <v>6</v>
      </c>
      <c r="O126" s="27">
        <f t="shared" si="5"/>
        <v>-6768</v>
      </c>
      <c r="P126" s="27">
        <f t="shared" si="6"/>
        <v>1692</v>
      </c>
      <c r="Q126" s="28">
        <f t="shared" si="7"/>
        <v>30</v>
      </c>
    </row>
    <row r="127" spans="1:17" x14ac:dyDescent="0.25">
      <c r="A127" s="24" t="s">
        <v>12</v>
      </c>
      <c r="B127" s="24" t="s">
        <v>163</v>
      </c>
      <c r="C127" s="24" t="s">
        <v>180</v>
      </c>
      <c r="D127" s="25" t="s">
        <v>181</v>
      </c>
      <c r="E127" s="32">
        <v>45315</v>
      </c>
      <c r="F127" s="32">
        <v>45315</v>
      </c>
      <c r="G127" s="24">
        <v>11354950373</v>
      </c>
      <c r="H127" s="25" t="s">
        <v>182</v>
      </c>
      <c r="I127" s="27">
        <v>207.8</v>
      </c>
      <c r="J127" s="26">
        <v>45345</v>
      </c>
      <c r="K127" s="27">
        <v>207.8</v>
      </c>
      <c r="L127" s="32">
        <v>45321</v>
      </c>
      <c r="M127" s="28">
        <v>-24</v>
      </c>
      <c r="N127" s="28">
        <f t="shared" si="4"/>
        <v>6</v>
      </c>
      <c r="O127" s="27">
        <f t="shared" si="5"/>
        <v>-4987.2000000000007</v>
      </c>
      <c r="P127" s="27">
        <f t="shared" si="6"/>
        <v>1246.8000000000002</v>
      </c>
      <c r="Q127" s="28">
        <f t="shared" si="7"/>
        <v>30</v>
      </c>
    </row>
    <row r="128" spans="1:17" x14ac:dyDescent="0.25">
      <c r="A128" s="24" t="s">
        <v>12</v>
      </c>
      <c r="B128" s="24" t="s">
        <v>163</v>
      </c>
      <c r="C128" s="24" t="s">
        <v>180</v>
      </c>
      <c r="D128" s="25" t="s">
        <v>181</v>
      </c>
      <c r="E128" s="32">
        <v>45316</v>
      </c>
      <c r="F128" s="32">
        <v>45316</v>
      </c>
      <c r="G128" s="24">
        <v>11359338838</v>
      </c>
      <c r="H128" s="25" t="s">
        <v>183</v>
      </c>
      <c r="I128" s="27">
        <v>357.8</v>
      </c>
      <c r="J128" s="26">
        <v>45346</v>
      </c>
      <c r="K128" s="27">
        <v>357.8</v>
      </c>
      <c r="L128" s="32">
        <v>45321</v>
      </c>
      <c r="M128" s="28">
        <v>-25</v>
      </c>
      <c r="N128" s="28">
        <f t="shared" si="4"/>
        <v>5</v>
      </c>
      <c r="O128" s="27">
        <f t="shared" si="5"/>
        <v>-8945</v>
      </c>
      <c r="P128" s="27">
        <f t="shared" si="6"/>
        <v>1789</v>
      </c>
      <c r="Q128" s="28">
        <f t="shared" si="7"/>
        <v>30</v>
      </c>
    </row>
    <row r="129" spans="1:17" x14ac:dyDescent="0.25">
      <c r="A129" s="24" t="s">
        <v>12</v>
      </c>
      <c r="B129" s="24" t="s">
        <v>163</v>
      </c>
      <c r="C129" s="24" t="s">
        <v>184</v>
      </c>
      <c r="D129" s="25">
        <v>80024330492</v>
      </c>
      <c r="E129" s="32">
        <v>45316</v>
      </c>
      <c r="F129" s="32">
        <v>45316</v>
      </c>
      <c r="G129" s="24">
        <v>11359947744</v>
      </c>
      <c r="H129" s="25" t="s">
        <v>185</v>
      </c>
      <c r="I129" s="27">
        <v>400</v>
      </c>
      <c r="J129" s="26">
        <v>45346</v>
      </c>
      <c r="K129" s="27">
        <v>400</v>
      </c>
      <c r="L129" s="32">
        <v>45324</v>
      </c>
      <c r="M129" s="28">
        <v>-22</v>
      </c>
      <c r="N129" s="28">
        <f t="shared" si="4"/>
        <v>8</v>
      </c>
      <c r="O129" s="27">
        <f t="shared" si="5"/>
        <v>-8800</v>
      </c>
      <c r="P129" s="27">
        <f t="shared" si="6"/>
        <v>3200</v>
      </c>
      <c r="Q129" s="28">
        <f t="shared" si="7"/>
        <v>30</v>
      </c>
    </row>
    <row r="130" spans="1:17" x14ac:dyDescent="0.25">
      <c r="A130" s="24" t="s">
        <v>12</v>
      </c>
      <c r="B130" s="24" t="s">
        <v>163</v>
      </c>
      <c r="C130" s="24" t="s">
        <v>186</v>
      </c>
      <c r="D130" s="25">
        <v>3509620484</v>
      </c>
      <c r="E130" s="32">
        <v>45317</v>
      </c>
      <c r="F130" s="32">
        <v>45317</v>
      </c>
      <c r="G130" s="24">
        <v>11368030886</v>
      </c>
      <c r="H130" s="25">
        <v>594</v>
      </c>
      <c r="I130" s="27">
        <v>2619.44</v>
      </c>
      <c r="J130" s="26">
        <v>45347</v>
      </c>
      <c r="K130" s="27">
        <v>2147.08</v>
      </c>
      <c r="L130" s="32">
        <v>45324</v>
      </c>
      <c r="M130" s="28">
        <v>-23</v>
      </c>
      <c r="N130" s="28">
        <f t="shared" si="4"/>
        <v>7</v>
      </c>
      <c r="O130" s="27">
        <f t="shared" si="5"/>
        <v>-49382.84</v>
      </c>
      <c r="P130" s="27">
        <f t="shared" si="6"/>
        <v>15029.56</v>
      </c>
      <c r="Q130" s="28">
        <f t="shared" si="7"/>
        <v>30</v>
      </c>
    </row>
    <row r="131" spans="1:17" x14ac:dyDescent="0.25">
      <c r="A131" s="24" t="s">
        <v>12</v>
      </c>
      <c r="B131" s="24" t="s">
        <v>163</v>
      </c>
      <c r="C131" s="24" t="s">
        <v>187</v>
      </c>
      <c r="D131" s="25" t="s">
        <v>188</v>
      </c>
      <c r="E131" s="32">
        <v>45329</v>
      </c>
      <c r="F131" s="32">
        <v>45329</v>
      </c>
      <c r="G131" s="24">
        <v>11446357547</v>
      </c>
      <c r="H131" s="25" t="s">
        <v>189</v>
      </c>
      <c r="I131" s="27">
        <v>1988.59</v>
      </c>
      <c r="J131" s="26">
        <v>45359</v>
      </c>
      <c r="K131" s="27">
        <v>1988.59</v>
      </c>
      <c r="L131" s="32">
        <v>45336</v>
      </c>
      <c r="M131" s="28">
        <v>-23</v>
      </c>
      <c r="N131" s="28">
        <f t="shared" ref="N131:N194" si="8">L131-F131</f>
        <v>7</v>
      </c>
      <c r="O131" s="27">
        <f t="shared" ref="O131:O194" si="9">M131*K131</f>
        <v>-45737.57</v>
      </c>
      <c r="P131" s="27">
        <f t="shared" ref="P131:P194" si="10">N131*K131</f>
        <v>13920.13</v>
      </c>
      <c r="Q131" s="28">
        <f t="shared" ref="Q131:Q194" si="11">J131-F131</f>
        <v>30</v>
      </c>
    </row>
    <row r="132" spans="1:17" x14ac:dyDescent="0.25">
      <c r="A132" s="24" t="s">
        <v>12</v>
      </c>
      <c r="B132" s="24" t="s">
        <v>163</v>
      </c>
      <c r="C132" s="24" t="s">
        <v>186</v>
      </c>
      <c r="D132" s="25">
        <v>3509620484</v>
      </c>
      <c r="E132" s="32">
        <v>45330</v>
      </c>
      <c r="F132" s="32">
        <v>45330</v>
      </c>
      <c r="G132" s="24">
        <v>11452093716</v>
      </c>
      <c r="H132" s="25">
        <v>874</v>
      </c>
      <c r="I132" s="27">
        <v>2037.4</v>
      </c>
      <c r="J132" s="26">
        <v>45360</v>
      </c>
      <c r="K132" s="27">
        <v>1670</v>
      </c>
      <c r="L132" s="32">
        <v>45336</v>
      </c>
      <c r="M132" s="28">
        <v>-24</v>
      </c>
      <c r="N132" s="28">
        <f t="shared" si="8"/>
        <v>6</v>
      </c>
      <c r="O132" s="27">
        <f t="shared" si="9"/>
        <v>-40080</v>
      </c>
      <c r="P132" s="27">
        <f t="shared" si="10"/>
        <v>10020</v>
      </c>
      <c r="Q132" s="28">
        <f t="shared" si="11"/>
        <v>30</v>
      </c>
    </row>
    <row r="133" spans="1:17" x14ac:dyDescent="0.25">
      <c r="A133" s="24" t="s">
        <v>12</v>
      </c>
      <c r="B133" s="24" t="s">
        <v>163</v>
      </c>
      <c r="C133" s="24" t="s">
        <v>186</v>
      </c>
      <c r="D133" s="25">
        <v>3509620484</v>
      </c>
      <c r="E133" s="32">
        <v>45330</v>
      </c>
      <c r="F133" s="32">
        <v>45330</v>
      </c>
      <c r="G133" s="24">
        <v>11452096700</v>
      </c>
      <c r="H133" s="25">
        <v>991</v>
      </c>
      <c r="I133" s="27">
        <v>2433.9</v>
      </c>
      <c r="J133" s="26">
        <v>45360</v>
      </c>
      <c r="K133" s="27">
        <v>1995</v>
      </c>
      <c r="L133" s="32">
        <v>45336</v>
      </c>
      <c r="M133" s="28">
        <v>-24</v>
      </c>
      <c r="N133" s="28">
        <f t="shared" si="8"/>
        <v>6</v>
      </c>
      <c r="O133" s="27">
        <f t="shared" si="9"/>
        <v>-47880</v>
      </c>
      <c r="P133" s="27">
        <f t="shared" si="10"/>
        <v>11970</v>
      </c>
      <c r="Q133" s="28">
        <f t="shared" si="11"/>
        <v>30</v>
      </c>
    </row>
    <row r="134" spans="1:17" x14ac:dyDescent="0.25">
      <c r="A134" s="24" t="s">
        <v>12</v>
      </c>
      <c r="B134" s="24" t="s">
        <v>163</v>
      </c>
      <c r="C134" s="24" t="s">
        <v>190</v>
      </c>
      <c r="D134" s="25" t="s">
        <v>191</v>
      </c>
      <c r="E134" s="32">
        <v>45334</v>
      </c>
      <c r="F134" s="32">
        <v>45334</v>
      </c>
      <c r="G134" s="24">
        <v>11484052254</v>
      </c>
      <c r="H134" s="25">
        <v>11</v>
      </c>
      <c r="I134" s="27">
        <v>4140.4399999999996</v>
      </c>
      <c r="J134" s="26">
        <v>45394</v>
      </c>
      <c r="K134" s="27">
        <v>3393.8</v>
      </c>
      <c r="L134" s="32">
        <v>45338</v>
      </c>
      <c r="M134" s="28">
        <v>-56</v>
      </c>
      <c r="N134" s="28">
        <f t="shared" si="8"/>
        <v>4</v>
      </c>
      <c r="O134" s="27">
        <f t="shared" si="9"/>
        <v>-190052.80000000002</v>
      </c>
      <c r="P134" s="27">
        <f t="shared" si="10"/>
        <v>13575.2</v>
      </c>
      <c r="Q134" s="28">
        <f t="shared" si="11"/>
        <v>60</v>
      </c>
    </row>
    <row r="135" spans="1:17" x14ac:dyDescent="0.25">
      <c r="A135" s="24" t="s">
        <v>12</v>
      </c>
      <c r="B135" s="24" t="s">
        <v>163</v>
      </c>
      <c r="C135" s="24" t="s">
        <v>164</v>
      </c>
      <c r="D135" s="25">
        <v>5383391009</v>
      </c>
      <c r="E135" s="32">
        <v>45336</v>
      </c>
      <c r="F135" s="32">
        <v>45336</v>
      </c>
      <c r="G135" s="24">
        <v>11503397687</v>
      </c>
      <c r="H135" s="25" t="s">
        <v>192</v>
      </c>
      <c r="I135" s="27">
        <v>317</v>
      </c>
      <c r="J135" s="26">
        <v>45366</v>
      </c>
      <c r="K135" s="27">
        <v>317</v>
      </c>
      <c r="L135" s="32">
        <v>45338</v>
      </c>
      <c r="M135" s="28">
        <v>-28</v>
      </c>
      <c r="N135" s="28">
        <f t="shared" si="8"/>
        <v>2</v>
      </c>
      <c r="O135" s="27">
        <f t="shared" si="9"/>
        <v>-8876</v>
      </c>
      <c r="P135" s="27">
        <f t="shared" si="10"/>
        <v>634</v>
      </c>
      <c r="Q135" s="28">
        <f t="shared" si="11"/>
        <v>30</v>
      </c>
    </row>
    <row r="136" spans="1:17" x14ac:dyDescent="0.25">
      <c r="A136" s="24" t="s">
        <v>12</v>
      </c>
      <c r="B136" s="24" t="s">
        <v>163</v>
      </c>
      <c r="C136" s="24" t="s">
        <v>184</v>
      </c>
      <c r="D136" s="25">
        <v>80024330492</v>
      </c>
      <c r="E136" s="32">
        <v>45345</v>
      </c>
      <c r="F136" s="32">
        <v>45345</v>
      </c>
      <c r="G136" s="24">
        <v>11556820743</v>
      </c>
      <c r="H136" s="25" t="s">
        <v>193</v>
      </c>
      <c r="I136" s="27">
        <v>1781</v>
      </c>
      <c r="J136" s="26">
        <v>45375</v>
      </c>
      <c r="K136" s="27">
        <v>1781</v>
      </c>
      <c r="L136" s="32">
        <v>45349</v>
      </c>
      <c r="M136" s="28">
        <v>-26</v>
      </c>
      <c r="N136" s="28">
        <f t="shared" si="8"/>
        <v>4</v>
      </c>
      <c r="O136" s="27">
        <f t="shared" si="9"/>
        <v>-46306</v>
      </c>
      <c r="P136" s="27">
        <f t="shared" si="10"/>
        <v>7124</v>
      </c>
      <c r="Q136" s="28">
        <f t="shared" si="11"/>
        <v>30</v>
      </c>
    </row>
    <row r="137" spans="1:17" x14ac:dyDescent="0.25">
      <c r="A137" s="24" t="s">
        <v>12</v>
      </c>
      <c r="B137" s="24" t="s">
        <v>163</v>
      </c>
      <c r="C137" s="24" t="s">
        <v>194</v>
      </c>
      <c r="D137" s="25" t="s">
        <v>195</v>
      </c>
      <c r="E137" s="32">
        <v>45351</v>
      </c>
      <c r="F137" s="32">
        <v>45351</v>
      </c>
      <c r="G137" s="24">
        <v>11592365982</v>
      </c>
      <c r="H137" s="25" t="s">
        <v>182</v>
      </c>
      <c r="I137" s="27">
        <v>700</v>
      </c>
      <c r="J137" s="26">
        <v>45381</v>
      </c>
      <c r="K137" s="27">
        <v>700</v>
      </c>
      <c r="L137" s="32">
        <v>45357</v>
      </c>
      <c r="M137" s="28">
        <v>-24</v>
      </c>
      <c r="N137" s="28">
        <f t="shared" si="8"/>
        <v>6</v>
      </c>
      <c r="O137" s="27">
        <f t="shared" si="9"/>
        <v>-16800</v>
      </c>
      <c r="P137" s="27">
        <f t="shared" si="10"/>
        <v>4200</v>
      </c>
      <c r="Q137" s="28">
        <f t="shared" si="11"/>
        <v>30</v>
      </c>
    </row>
    <row r="138" spans="1:17" x14ac:dyDescent="0.25">
      <c r="A138" s="24" t="s">
        <v>12</v>
      </c>
      <c r="B138" s="24" t="s">
        <v>163</v>
      </c>
      <c r="C138" s="24" t="s">
        <v>196</v>
      </c>
      <c r="D138" s="25">
        <v>3635090875</v>
      </c>
      <c r="E138" s="32">
        <v>45352</v>
      </c>
      <c r="F138" s="32">
        <v>45352</v>
      </c>
      <c r="G138" s="24">
        <v>11606905781</v>
      </c>
      <c r="H138" s="25">
        <v>55</v>
      </c>
      <c r="I138" s="27">
        <v>1500</v>
      </c>
      <c r="J138" s="26">
        <v>45382</v>
      </c>
      <c r="K138" s="27">
        <v>1500</v>
      </c>
      <c r="L138" s="32">
        <v>45357</v>
      </c>
      <c r="M138" s="28">
        <v>-25</v>
      </c>
      <c r="N138" s="28">
        <f t="shared" si="8"/>
        <v>5</v>
      </c>
      <c r="O138" s="27">
        <f t="shared" si="9"/>
        <v>-37500</v>
      </c>
      <c r="P138" s="27">
        <f t="shared" si="10"/>
        <v>7500</v>
      </c>
      <c r="Q138" s="28">
        <f t="shared" si="11"/>
        <v>30</v>
      </c>
    </row>
    <row r="139" spans="1:17" x14ac:dyDescent="0.25">
      <c r="A139" s="24" t="s">
        <v>12</v>
      </c>
      <c r="B139" s="24" t="s">
        <v>163</v>
      </c>
      <c r="C139" s="24" t="s">
        <v>166</v>
      </c>
      <c r="D139" s="25">
        <v>2641030420</v>
      </c>
      <c r="E139" s="32">
        <v>45362</v>
      </c>
      <c r="F139" s="32">
        <v>45362</v>
      </c>
      <c r="G139" s="24">
        <v>11673392586</v>
      </c>
      <c r="H139" s="25">
        <v>164</v>
      </c>
      <c r="I139" s="27">
        <v>75</v>
      </c>
      <c r="J139" s="26">
        <v>45392</v>
      </c>
      <c r="K139" s="27">
        <v>75</v>
      </c>
      <c r="L139" s="32">
        <v>45364</v>
      </c>
      <c r="M139" s="28">
        <v>-28</v>
      </c>
      <c r="N139" s="28">
        <f t="shared" si="8"/>
        <v>2</v>
      </c>
      <c r="O139" s="27">
        <f t="shared" si="9"/>
        <v>-2100</v>
      </c>
      <c r="P139" s="27">
        <f t="shared" si="10"/>
        <v>150</v>
      </c>
      <c r="Q139" s="28">
        <f t="shared" si="11"/>
        <v>30</v>
      </c>
    </row>
    <row r="140" spans="1:17" x14ac:dyDescent="0.25">
      <c r="A140" s="24" t="s">
        <v>12</v>
      </c>
      <c r="B140" s="24" t="s">
        <v>163</v>
      </c>
      <c r="C140" s="24" t="s">
        <v>197</v>
      </c>
      <c r="D140" s="25">
        <v>6188330150</v>
      </c>
      <c r="E140" s="32">
        <v>45363</v>
      </c>
      <c r="F140" s="32">
        <v>45363</v>
      </c>
      <c r="G140" s="24">
        <v>11690571513</v>
      </c>
      <c r="H140" s="25">
        <v>1112389</v>
      </c>
      <c r="I140" s="27">
        <v>170</v>
      </c>
      <c r="J140" s="26">
        <v>45393</v>
      </c>
      <c r="K140" s="27">
        <v>170</v>
      </c>
      <c r="L140" s="32">
        <v>45366</v>
      </c>
      <c r="M140" s="28">
        <v>-27</v>
      </c>
      <c r="N140" s="28">
        <f t="shared" si="8"/>
        <v>3</v>
      </c>
      <c r="O140" s="27">
        <f t="shared" si="9"/>
        <v>-4590</v>
      </c>
      <c r="P140" s="27">
        <f t="shared" si="10"/>
        <v>510</v>
      </c>
      <c r="Q140" s="28">
        <f t="shared" si="11"/>
        <v>30</v>
      </c>
    </row>
    <row r="141" spans="1:17" x14ac:dyDescent="0.25">
      <c r="A141" s="24" t="s">
        <v>12</v>
      </c>
      <c r="B141" s="24" t="s">
        <v>163</v>
      </c>
      <c r="C141" s="24" t="s">
        <v>198</v>
      </c>
      <c r="D141" s="25" t="s">
        <v>199</v>
      </c>
      <c r="E141" s="32">
        <v>45376</v>
      </c>
      <c r="F141" s="32">
        <v>45376</v>
      </c>
      <c r="G141" s="24">
        <v>11772850963</v>
      </c>
      <c r="H141" s="25">
        <v>7</v>
      </c>
      <c r="I141" s="27">
        <v>10150.4</v>
      </c>
      <c r="J141" s="26">
        <v>45406</v>
      </c>
      <c r="K141" s="27">
        <v>10150.4</v>
      </c>
      <c r="L141" s="32">
        <v>45380</v>
      </c>
      <c r="M141" s="28">
        <v>-26</v>
      </c>
      <c r="N141" s="28">
        <f t="shared" si="8"/>
        <v>4</v>
      </c>
      <c r="O141" s="27">
        <f t="shared" si="9"/>
        <v>-263910.39999999997</v>
      </c>
      <c r="P141" s="27">
        <f t="shared" si="10"/>
        <v>40601.599999999999</v>
      </c>
      <c r="Q141" s="28">
        <f t="shared" si="11"/>
        <v>30</v>
      </c>
    </row>
    <row r="142" spans="1:17" x14ac:dyDescent="0.25">
      <c r="A142" s="24" t="s">
        <v>12</v>
      </c>
      <c r="B142" s="24" t="s">
        <v>200</v>
      </c>
      <c r="C142" s="24" t="s">
        <v>201</v>
      </c>
      <c r="D142" s="25" t="s">
        <v>202</v>
      </c>
      <c r="E142" s="32">
        <v>45295</v>
      </c>
      <c r="F142" s="32">
        <v>45295</v>
      </c>
      <c r="G142" s="24">
        <v>11219946843</v>
      </c>
      <c r="H142" s="25" t="s">
        <v>203</v>
      </c>
      <c r="I142" s="27">
        <v>6376.66</v>
      </c>
      <c r="J142" s="26">
        <v>45325</v>
      </c>
      <c r="K142" s="27">
        <v>6376.66</v>
      </c>
      <c r="L142" s="32">
        <v>45300</v>
      </c>
      <c r="M142" s="28">
        <v>-25</v>
      </c>
      <c r="N142" s="28">
        <f t="shared" si="8"/>
        <v>5</v>
      </c>
      <c r="O142" s="27">
        <f t="shared" si="9"/>
        <v>-159416.5</v>
      </c>
      <c r="P142" s="27">
        <f t="shared" si="10"/>
        <v>31883.3</v>
      </c>
      <c r="Q142" s="28">
        <f t="shared" si="11"/>
        <v>30</v>
      </c>
    </row>
    <row r="143" spans="1:17" x14ac:dyDescent="0.25">
      <c r="A143" s="24" t="s">
        <v>12</v>
      </c>
      <c r="B143" s="24" t="s">
        <v>200</v>
      </c>
      <c r="C143" s="24" t="s">
        <v>204</v>
      </c>
      <c r="D143" s="25">
        <v>599120458</v>
      </c>
      <c r="E143" s="32">
        <v>45309</v>
      </c>
      <c r="F143" s="32">
        <v>45309</v>
      </c>
      <c r="G143" s="24">
        <v>11318054351</v>
      </c>
      <c r="H143" s="25">
        <v>113</v>
      </c>
      <c r="I143" s="27">
        <v>7038.4</v>
      </c>
      <c r="J143" s="26">
        <v>45339</v>
      </c>
      <c r="K143" s="27">
        <v>7038.4</v>
      </c>
      <c r="L143" s="32">
        <v>45316</v>
      </c>
      <c r="M143" s="28">
        <v>-23</v>
      </c>
      <c r="N143" s="28">
        <f t="shared" si="8"/>
        <v>7</v>
      </c>
      <c r="O143" s="27">
        <f t="shared" si="9"/>
        <v>-161883.19999999998</v>
      </c>
      <c r="P143" s="27">
        <f t="shared" si="10"/>
        <v>49268.799999999996</v>
      </c>
      <c r="Q143" s="28">
        <f t="shared" si="11"/>
        <v>30</v>
      </c>
    </row>
    <row r="144" spans="1:17" x14ac:dyDescent="0.25">
      <c r="A144" s="24" t="s">
        <v>12</v>
      </c>
      <c r="B144" s="24" t="s">
        <v>200</v>
      </c>
      <c r="C144" s="24" t="s">
        <v>205</v>
      </c>
      <c r="D144" s="25" t="s">
        <v>206</v>
      </c>
      <c r="E144" s="32">
        <v>45317</v>
      </c>
      <c r="F144" s="32">
        <v>45317</v>
      </c>
      <c r="G144" s="24">
        <v>11366196274</v>
      </c>
      <c r="H144" s="25" t="s">
        <v>207</v>
      </c>
      <c r="I144" s="27">
        <v>9960.36</v>
      </c>
      <c r="J144" s="26">
        <v>45347</v>
      </c>
      <c r="K144" s="27">
        <v>9960.36</v>
      </c>
      <c r="L144" s="32">
        <v>45342</v>
      </c>
      <c r="M144" s="28">
        <v>-5</v>
      </c>
      <c r="N144" s="28">
        <f t="shared" si="8"/>
        <v>25</v>
      </c>
      <c r="O144" s="27">
        <f t="shared" si="9"/>
        <v>-49801.8</v>
      </c>
      <c r="P144" s="27">
        <f t="shared" si="10"/>
        <v>249009</v>
      </c>
      <c r="Q144" s="28">
        <f t="shared" si="11"/>
        <v>30</v>
      </c>
    </row>
    <row r="145" spans="1:17" x14ac:dyDescent="0.25">
      <c r="A145" s="24" t="s">
        <v>12</v>
      </c>
      <c r="B145" s="24" t="s">
        <v>200</v>
      </c>
      <c r="C145" s="24" t="s">
        <v>208</v>
      </c>
      <c r="D145" s="25">
        <v>1280440494</v>
      </c>
      <c r="E145" s="32">
        <v>45341</v>
      </c>
      <c r="F145" s="32">
        <v>45341</v>
      </c>
      <c r="G145" s="24">
        <v>11526838343</v>
      </c>
      <c r="H145" s="25" t="s">
        <v>209</v>
      </c>
      <c r="I145" s="27">
        <v>1.2</v>
      </c>
      <c r="J145" s="26">
        <v>45371</v>
      </c>
      <c r="K145" s="27">
        <v>0.98</v>
      </c>
      <c r="L145" s="32">
        <v>45342</v>
      </c>
      <c r="M145" s="28">
        <v>-29</v>
      </c>
      <c r="N145" s="28">
        <f t="shared" si="8"/>
        <v>1</v>
      </c>
      <c r="O145" s="27">
        <f t="shared" si="9"/>
        <v>-28.419999999999998</v>
      </c>
      <c r="P145" s="27">
        <f t="shared" si="10"/>
        <v>0.98</v>
      </c>
      <c r="Q145" s="28">
        <f t="shared" si="11"/>
        <v>30</v>
      </c>
    </row>
    <row r="146" spans="1:17" x14ac:dyDescent="0.25">
      <c r="A146" s="24" t="s">
        <v>12</v>
      </c>
      <c r="B146" s="24" t="s">
        <v>210</v>
      </c>
      <c r="C146" s="24" t="s">
        <v>211</v>
      </c>
      <c r="D146" s="25">
        <v>1371740497</v>
      </c>
      <c r="E146" s="32">
        <v>45289</v>
      </c>
      <c r="F146" s="32">
        <v>45289</v>
      </c>
      <c r="G146" s="24">
        <v>11185517786</v>
      </c>
      <c r="H146" s="25">
        <v>688</v>
      </c>
      <c r="I146" s="27">
        <v>1220</v>
      </c>
      <c r="J146" s="26">
        <v>45319</v>
      </c>
      <c r="K146" s="27">
        <v>1000</v>
      </c>
      <c r="L146" s="32">
        <v>45301</v>
      </c>
      <c r="M146" s="28">
        <v>-18</v>
      </c>
      <c r="N146" s="28">
        <f t="shared" si="8"/>
        <v>12</v>
      </c>
      <c r="O146" s="27">
        <f t="shared" si="9"/>
        <v>-18000</v>
      </c>
      <c r="P146" s="27">
        <f t="shared" si="10"/>
        <v>12000</v>
      </c>
      <c r="Q146" s="28">
        <f t="shared" si="11"/>
        <v>30</v>
      </c>
    </row>
    <row r="147" spans="1:17" x14ac:dyDescent="0.25">
      <c r="A147" s="24" t="s">
        <v>12</v>
      </c>
      <c r="B147" s="24" t="s">
        <v>210</v>
      </c>
      <c r="C147" s="24" t="s">
        <v>211</v>
      </c>
      <c r="D147" s="25">
        <v>1371740497</v>
      </c>
      <c r="E147" s="32">
        <v>45289</v>
      </c>
      <c r="F147" s="32">
        <v>45289</v>
      </c>
      <c r="G147" s="24">
        <v>11185520454</v>
      </c>
      <c r="H147" s="25">
        <v>689</v>
      </c>
      <c r="I147" s="27">
        <v>1854.4</v>
      </c>
      <c r="J147" s="26">
        <v>45319</v>
      </c>
      <c r="K147" s="27">
        <v>1520</v>
      </c>
      <c r="L147" s="32">
        <v>45301</v>
      </c>
      <c r="M147" s="28">
        <v>-18</v>
      </c>
      <c r="N147" s="28">
        <f t="shared" si="8"/>
        <v>12</v>
      </c>
      <c r="O147" s="27">
        <f t="shared" si="9"/>
        <v>-27360</v>
      </c>
      <c r="P147" s="27">
        <f t="shared" si="10"/>
        <v>18240</v>
      </c>
      <c r="Q147" s="28">
        <f t="shared" si="11"/>
        <v>30</v>
      </c>
    </row>
    <row r="148" spans="1:17" x14ac:dyDescent="0.25">
      <c r="A148" s="24" t="s">
        <v>12</v>
      </c>
      <c r="B148" s="24" t="s">
        <v>210</v>
      </c>
      <c r="C148" s="24" t="s">
        <v>212</v>
      </c>
      <c r="D148" s="25">
        <v>378740344</v>
      </c>
      <c r="E148" s="32">
        <v>45302</v>
      </c>
      <c r="F148" s="32">
        <v>45302</v>
      </c>
      <c r="G148" s="24">
        <v>11267724551</v>
      </c>
      <c r="H148" s="25" t="s">
        <v>213</v>
      </c>
      <c r="I148" s="27">
        <v>8631.0499999999993</v>
      </c>
      <c r="J148" s="26">
        <v>45362</v>
      </c>
      <c r="K148" s="27">
        <v>7074.63</v>
      </c>
      <c r="L148" s="32">
        <v>45309</v>
      </c>
      <c r="M148" s="28">
        <v>-53</v>
      </c>
      <c r="N148" s="28">
        <f t="shared" si="8"/>
        <v>7</v>
      </c>
      <c r="O148" s="27">
        <f t="shared" si="9"/>
        <v>-374955.39</v>
      </c>
      <c r="P148" s="27">
        <f t="shared" si="10"/>
        <v>49522.41</v>
      </c>
      <c r="Q148" s="28">
        <f t="shared" si="11"/>
        <v>60</v>
      </c>
    </row>
    <row r="149" spans="1:17" x14ac:dyDescent="0.25">
      <c r="A149" s="24" t="s">
        <v>12</v>
      </c>
      <c r="B149" s="24" t="s">
        <v>210</v>
      </c>
      <c r="C149" s="24" t="s">
        <v>211</v>
      </c>
      <c r="D149" s="25">
        <v>1371740497</v>
      </c>
      <c r="E149" s="32">
        <v>45323</v>
      </c>
      <c r="F149" s="32">
        <v>45323</v>
      </c>
      <c r="G149" s="24">
        <v>11401241986</v>
      </c>
      <c r="H149" s="25">
        <v>63</v>
      </c>
      <c r="I149" s="27">
        <v>2659.6</v>
      </c>
      <c r="J149" s="26">
        <v>45353</v>
      </c>
      <c r="K149" s="27">
        <v>2180</v>
      </c>
      <c r="L149" s="32">
        <v>45335</v>
      </c>
      <c r="M149" s="28">
        <v>-18</v>
      </c>
      <c r="N149" s="28">
        <f t="shared" si="8"/>
        <v>12</v>
      </c>
      <c r="O149" s="27">
        <f t="shared" si="9"/>
        <v>-39240</v>
      </c>
      <c r="P149" s="27">
        <f t="shared" si="10"/>
        <v>26160</v>
      </c>
      <c r="Q149" s="28">
        <f t="shared" si="11"/>
        <v>30</v>
      </c>
    </row>
    <row r="150" spans="1:17" x14ac:dyDescent="0.25">
      <c r="A150" s="24" t="s">
        <v>12</v>
      </c>
      <c r="B150" s="24" t="s">
        <v>210</v>
      </c>
      <c r="C150" s="24" t="s">
        <v>214</v>
      </c>
      <c r="D150" s="25" t="s">
        <v>215</v>
      </c>
      <c r="E150" s="32">
        <v>45325</v>
      </c>
      <c r="F150" s="32">
        <v>45325</v>
      </c>
      <c r="G150" s="24">
        <v>11417428991</v>
      </c>
      <c r="H150" s="25" t="s">
        <v>216</v>
      </c>
      <c r="I150" s="27">
        <v>5709.6</v>
      </c>
      <c r="J150" s="26">
        <v>45355</v>
      </c>
      <c r="K150" s="27">
        <v>4680</v>
      </c>
      <c r="L150" s="32">
        <v>45330</v>
      </c>
      <c r="M150" s="28">
        <v>-25</v>
      </c>
      <c r="N150" s="28">
        <f t="shared" si="8"/>
        <v>5</v>
      </c>
      <c r="O150" s="27">
        <f t="shared" si="9"/>
        <v>-117000</v>
      </c>
      <c r="P150" s="27">
        <f t="shared" si="10"/>
        <v>23400</v>
      </c>
      <c r="Q150" s="28">
        <f t="shared" si="11"/>
        <v>30</v>
      </c>
    </row>
    <row r="151" spans="1:17" x14ac:dyDescent="0.25">
      <c r="A151" s="24" t="s">
        <v>12</v>
      </c>
      <c r="B151" s="24" t="s">
        <v>210</v>
      </c>
      <c r="C151" s="24" t="s">
        <v>211</v>
      </c>
      <c r="D151" s="25">
        <v>1371740497</v>
      </c>
      <c r="E151" s="32">
        <v>45327</v>
      </c>
      <c r="F151" s="32">
        <v>45327</v>
      </c>
      <c r="G151" s="24">
        <v>11428378008</v>
      </c>
      <c r="H151" s="25">
        <v>65</v>
      </c>
      <c r="I151" s="27">
        <v>1024.8</v>
      </c>
      <c r="J151" s="26">
        <v>45357</v>
      </c>
      <c r="K151" s="27">
        <v>840</v>
      </c>
      <c r="L151" s="32">
        <v>45335</v>
      </c>
      <c r="M151" s="28">
        <v>-22</v>
      </c>
      <c r="N151" s="28">
        <f t="shared" si="8"/>
        <v>8</v>
      </c>
      <c r="O151" s="27">
        <f t="shared" si="9"/>
        <v>-18480</v>
      </c>
      <c r="P151" s="27">
        <f t="shared" si="10"/>
        <v>6720</v>
      </c>
      <c r="Q151" s="28">
        <f t="shared" si="11"/>
        <v>30</v>
      </c>
    </row>
    <row r="152" spans="1:17" x14ac:dyDescent="0.25">
      <c r="A152" s="24" t="s">
        <v>12</v>
      </c>
      <c r="B152" s="24" t="s">
        <v>210</v>
      </c>
      <c r="C152" s="24" t="s">
        <v>217</v>
      </c>
      <c r="D152" s="25">
        <v>2681950404</v>
      </c>
      <c r="E152" s="32">
        <v>45329</v>
      </c>
      <c r="F152" s="32">
        <v>45329</v>
      </c>
      <c r="G152" s="24">
        <v>11441723221</v>
      </c>
      <c r="H152" s="25" t="s">
        <v>218</v>
      </c>
      <c r="I152" s="27">
        <v>2846.66</v>
      </c>
      <c r="J152" s="26">
        <v>45359</v>
      </c>
      <c r="K152" s="27">
        <v>2333.33</v>
      </c>
      <c r="L152" s="32">
        <v>45343</v>
      </c>
      <c r="M152" s="28">
        <v>-16</v>
      </c>
      <c r="N152" s="28">
        <f t="shared" si="8"/>
        <v>14</v>
      </c>
      <c r="O152" s="27">
        <f t="shared" si="9"/>
        <v>-37333.279999999999</v>
      </c>
      <c r="P152" s="27">
        <f t="shared" si="10"/>
        <v>32666.62</v>
      </c>
      <c r="Q152" s="28">
        <f t="shared" si="11"/>
        <v>30</v>
      </c>
    </row>
    <row r="153" spans="1:17" x14ac:dyDescent="0.25">
      <c r="A153" s="24" t="s">
        <v>12</v>
      </c>
      <c r="B153" s="24" t="s">
        <v>210</v>
      </c>
      <c r="C153" s="24" t="s">
        <v>212</v>
      </c>
      <c r="D153" s="25">
        <v>378740344</v>
      </c>
      <c r="E153" s="32">
        <v>45330</v>
      </c>
      <c r="F153" s="32">
        <v>45330</v>
      </c>
      <c r="G153" s="24">
        <v>11453089246</v>
      </c>
      <c r="H153" s="25" t="s">
        <v>219</v>
      </c>
      <c r="I153" s="27">
        <v>8631.0499999999993</v>
      </c>
      <c r="J153" s="26">
        <v>45360</v>
      </c>
      <c r="K153" s="27">
        <v>7074.63</v>
      </c>
      <c r="L153" s="32">
        <v>45336</v>
      </c>
      <c r="M153" s="28">
        <v>-24</v>
      </c>
      <c r="N153" s="28">
        <f t="shared" si="8"/>
        <v>6</v>
      </c>
      <c r="O153" s="27">
        <f t="shared" si="9"/>
        <v>-169791.12</v>
      </c>
      <c r="P153" s="27">
        <f t="shared" si="10"/>
        <v>42447.78</v>
      </c>
      <c r="Q153" s="28">
        <f t="shared" si="11"/>
        <v>30</v>
      </c>
    </row>
    <row r="154" spans="1:17" x14ac:dyDescent="0.25">
      <c r="A154" s="24" t="s">
        <v>12</v>
      </c>
      <c r="B154" s="24" t="s">
        <v>210</v>
      </c>
      <c r="C154" s="24" t="s">
        <v>220</v>
      </c>
      <c r="D154" s="25">
        <v>2425810500</v>
      </c>
      <c r="E154" s="32">
        <v>45341</v>
      </c>
      <c r="F154" s="32">
        <v>45341</v>
      </c>
      <c r="G154" s="24">
        <v>11528607563</v>
      </c>
      <c r="H154" s="25" t="s">
        <v>221</v>
      </c>
      <c r="I154" s="27">
        <v>2196</v>
      </c>
      <c r="J154" s="26">
        <v>45371</v>
      </c>
      <c r="K154" s="27">
        <v>1800</v>
      </c>
      <c r="L154" s="32">
        <v>45349</v>
      </c>
      <c r="M154" s="28">
        <v>-22</v>
      </c>
      <c r="N154" s="28">
        <f t="shared" si="8"/>
        <v>8</v>
      </c>
      <c r="O154" s="27">
        <f t="shared" si="9"/>
        <v>-39600</v>
      </c>
      <c r="P154" s="27">
        <f t="shared" si="10"/>
        <v>14400</v>
      </c>
      <c r="Q154" s="28">
        <f t="shared" si="11"/>
        <v>30</v>
      </c>
    </row>
    <row r="155" spans="1:17" x14ac:dyDescent="0.25">
      <c r="A155" s="24" t="s">
        <v>12</v>
      </c>
      <c r="B155" s="24" t="s">
        <v>210</v>
      </c>
      <c r="C155" s="24" t="s">
        <v>222</v>
      </c>
      <c r="D155" s="25">
        <v>10209790152</v>
      </c>
      <c r="E155" s="32">
        <v>45348</v>
      </c>
      <c r="F155" s="32">
        <v>45348</v>
      </c>
      <c r="G155" s="24">
        <v>11569030200</v>
      </c>
      <c r="H155" s="25">
        <v>74826453</v>
      </c>
      <c r="I155" s="27">
        <v>3723.2</v>
      </c>
      <c r="J155" s="26">
        <v>45378</v>
      </c>
      <c r="K155" s="27">
        <v>3580</v>
      </c>
      <c r="L155" s="32">
        <v>45358</v>
      </c>
      <c r="M155" s="28">
        <v>-20</v>
      </c>
      <c r="N155" s="28">
        <f t="shared" si="8"/>
        <v>10</v>
      </c>
      <c r="O155" s="27">
        <f t="shared" si="9"/>
        <v>-71600</v>
      </c>
      <c r="P155" s="27">
        <f t="shared" si="10"/>
        <v>35800</v>
      </c>
      <c r="Q155" s="28">
        <f t="shared" si="11"/>
        <v>30</v>
      </c>
    </row>
    <row r="156" spans="1:17" x14ac:dyDescent="0.25">
      <c r="A156" s="24" t="s">
        <v>12</v>
      </c>
      <c r="B156" s="24" t="s">
        <v>210</v>
      </c>
      <c r="C156" s="24" t="s">
        <v>211</v>
      </c>
      <c r="D156" s="25">
        <v>1371740497</v>
      </c>
      <c r="E156" s="32">
        <v>45352</v>
      </c>
      <c r="F156" s="32">
        <v>45352</v>
      </c>
      <c r="G156" s="24">
        <v>11604990366</v>
      </c>
      <c r="H156" s="25">
        <v>151</v>
      </c>
      <c r="I156" s="27">
        <v>2464.4</v>
      </c>
      <c r="J156" s="26">
        <v>45382</v>
      </c>
      <c r="K156" s="27">
        <v>2020</v>
      </c>
      <c r="L156" s="32">
        <v>45358</v>
      </c>
      <c r="M156" s="28">
        <v>-24</v>
      </c>
      <c r="N156" s="28">
        <f t="shared" si="8"/>
        <v>6</v>
      </c>
      <c r="O156" s="27">
        <f t="shared" si="9"/>
        <v>-48480</v>
      </c>
      <c r="P156" s="27">
        <f t="shared" si="10"/>
        <v>12120</v>
      </c>
      <c r="Q156" s="28">
        <f t="shared" si="11"/>
        <v>30</v>
      </c>
    </row>
    <row r="157" spans="1:17" x14ac:dyDescent="0.25">
      <c r="A157" s="24" t="s">
        <v>12</v>
      </c>
      <c r="B157" s="24" t="s">
        <v>210</v>
      </c>
      <c r="C157" s="24" t="s">
        <v>211</v>
      </c>
      <c r="D157" s="25">
        <v>1371740497</v>
      </c>
      <c r="E157" s="32">
        <v>45357</v>
      </c>
      <c r="F157" s="32">
        <v>45357</v>
      </c>
      <c r="G157" s="24">
        <v>11636113826</v>
      </c>
      <c r="H157" s="25">
        <v>156</v>
      </c>
      <c r="I157" s="27">
        <v>1317.6</v>
      </c>
      <c r="J157" s="26">
        <v>45387</v>
      </c>
      <c r="K157" s="27">
        <v>1080</v>
      </c>
      <c r="L157" s="32">
        <v>45366</v>
      </c>
      <c r="M157" s="28">
        <v>-21</v>
      </c>
      <c r="N157" s="28">
        <f t="shared" si="8"/>
        <v>9</v>
      </c>
      <c r="O157" s="27">
        <f t="shared" si="9"/>
        <v>-22680</v>
      </c>
      <c r="P157" s="27">
        <f t="shared" si="10"/>
        <v>9720</v>
      </c>
      <c r="Q157" s="28">
        <f t="shared" si="11"/>
        <v>30</v>
      </c>
    </row>
    <row r="158" spans="1:17" x14ac:dyDescent="0.25">
      <c r="A158" s="24" t="s">
        <v>12</v>
      </c>
      <c r="B158" s="24" t="s">
        <v>210</v>
      </c>
      <c r="C158" s="24" t="s">
        <v>212</v>
      </c>
      <c r="D158" s="25">
        <v>378740344</v>
      </c>
      <c r="E158" s="32">
        <v>45358</v>
      </c>
      <c r="F158" s="32">
        <v>45358</v>
      </c>
      <c r="G158" s="24">
        <v>11645722388</v>
      </c>
      <c r="H158" s="25" t="s">
        <v>223</v>
      </c>
      <c r="I158" s="27">
        <v>8631.0499999999993</v>
      </c>
      <c r="J158" s="26">
        <v>45388</v>
      </c>
      <c r="K158" s="27">
        <v>7074.63</v>
      </c>
      <c r="L158" s="32">
        <v>45366</v>
      </c>
      <c r="M158" s="28">
        <v>-22</v>
      </c>
      <c r="N158" s="28">
        <f t="shared" si="8"/>
        <v>8</v>
      </c>
      <c r="O158" s="27">
        <f t="shared" si="9"/>
        <v>-155641.86000000002</v>
      </c>
      <c r="P158" s="27">
        <f t="shared" si="10"/>
        <v>56597.04</v>
      </c>
      <c r="Q158" s="28">
        <f t="shared" si="11"/>
        <v>30</v>
      </c>
    </row>
    <row r="159" spans="1:17" x14ac:dyDescent="0.25">
      <c r="A159" s="24" t="s">
        <v>12</v>
      </c>
      <c r="B159" s="24" t="s">
        <v>267</v>
      </c>
      <c r="C159" s="24" t="s">
        <v>224</v>
      </c>
      <c r="D159" s="25">
        <v>3948150929</v>
      </c>
      <c r="E159" s="32">
        <v>45344</v>
      </c>
      <c r="F159" s="32">
        <v>45344</v>
      </c>
      <c r="G159" s="24">
        <v>11552809943</v>
      </c>
      <c r="H159" s="25" t="s">
        <v>225</v>
      </c>
      <c r="I159" s="27">
        <v>8995.06</v>
      </c>
      <c r="J159" s="26">
        <v>45374</v>
      </c>
      <c r="K159" s="27">
        <v>7373</v>
      </c>
      <c r="L159" s="32">
        <v>45350</v>
      </c>
      <c r="M159" s="28">
        <v>-24</v>
      </c>
      <c r="N159" s="28">
        <f t="shared" si="8"/>
        <v>6</v>
      </c>
      <c r="O159" s="27">
        <f t="shared" si="9"/>
        <v>-176952</v>
      </c>
      <c r="P159" s="27">
        <f t="shared" si="10"/>
        <v>44238</v>
      </c>
      <c r="Q159" s="28">
        <f t="shared" si="11"/>
        <v>30</v>
      </c>
    </row>
    <row r="160" spans="1:17" x14ac:dyDescent="0.25">
      <c r="A160" s="24" t="s">
        <v>12</v>
      </c>
      <c r="B160" s="24" t="s">
        <v>226</v>
      </c>
      <c r="C160" s="24" t="s">
        <v>227</v>
      </c>
      <c r="D160" s="25">
        <v>1944260221</v>
      </c>
      <c r="E160" s="32">
        <v>45282</v>
      </c>
      <c r="F160" s="32">
        <v>45282</v>
      </c>
      <c r="G160" s="24">
        <v>11156077822</v>
      </c>
      <c r="H160" s="25" t="s">
        <v>228</v>
      </c>
      <c r="I160" s="27">
        <v>2922.69</v>
      </c>
      <c r="J160" s="26">
        <v>45342</v>
      </c>
      <c r="K160" s="27">
        <v>2395.65</v>
      </c>
      <c r="L160" s="32">
        <v>45296</v>
      </c>
      <c r="M160" s="28">
        <v>-46</v>
      </c>
      <c r="N160" s="28">
        <f t="shared" si="8"/>
        <v>14</v>
      </c>
      <c r="O160" s="27">
        <f t="shared" si="9"/>
        <v>-110199.90000000001</v>
      </c>
      <c r="P160" s="27">
        <f t="shared" si="10"/>
        <v>33539.1</v>
      </c>
      <c r="Q160" s="28">
        <f t="shared" si="11"/>
        <v>60</v>
      </c>
    </row>
    <row r="161" spans="1:17" x14ac:dyDescent="0.25">
      <c r="A161" s="24" t="s">
        <v>12</v>
      </c>
      <c r="B161" s="24" t="s">
        <v>110</v>
      </c>
      <c r="C161" s="24" t="s">
        <v>229</v>
      </c>
      <c r="D161" s="25">
        <v>890370372</v>
      </c>
      <c r="E161" s="32">
        <v>45296</v>
      </c>
      <c r="F161" s="32">
        <v>45296</v>
      </c>
      <c r="G161" s="24">
        <v>11225257917</v>
      </c>
      <c r="H161" s="25">
        <v>23261557</v>
      </c>
      <c r="I161" s="27">
        <v>17621.68</v>
      </c>
      <c r="J161" s="26">
        <v>45356</v>
      </c>
      <c r="K161" s="27">
        <v>14444</v>
      </c>
      <c r="L161" s="32">
        <v>45317</v>
      </c>
      <c r="M161" s="28">
        <v>-39</v>
      </c>
      <c r="N161" s="28">
        <f t="shared" si="8"/>
        <v>21</v>
      </c>
      <c r="O161" s="27">
        <f t="shared" si="9"/>
        <v>-563316</v>
      </c>
      <c r="P161" s="27">
        <f t="shared" si="10"/>
        <v>303324</v>
      </c>
      <c r="Q161" s="28">
        <f t="shared" si="11"/>
        <v>60</v>
      </c>
    </row>
    <row r="162" spans="1:17" x14ac:dyDescent="0.25">
      <c r="A162" s="24" t="s">
        <v>12</v>
      </c>
      <c r="B162" s="24" t="s">
        <v>226</v>
      </c>
      <c r="C162" s="24" t="s">
        <v>229</v>
      </c>
      <c r="D162" s="25">
        <v>890370372</v>
      </c>
      <c r="E162" s="32">
        <v>45315</v>
      </c>
      <c r="F162" s="32">
        <v>45315</v>
      </c>
      <c r="G162" s="24">
        <v>11351744572</v>
      </c>
      <c r="H162" s="25">
        <v>24260083</v>
      </c>
      <c r="I162" s="27">
        <v>18047.22</v>
      </c>
      <c r="J162" s="26">
        <v>45345</v>
      </c>
      <c r="K162" s="27">
        <v>14792.8</v>
      </c>
      <c r="L162" s="32">
        <v>45316</v>
      </c>
      <c r="M162" s="28">
        <v>-29</v>
      </c>
      <c r="N162" s="28">
        <f t="shared" si="8"/>
        <v>1</v>
      </c>
      <c r="O162" s="27">
        <f t="shared" si="9"/>
        <v>-428991.19999999995</v>
      </c>
      <c r="P162" s="27">
        <f t="shared" si="10"/>
        <v>14792.8</v>
      </c>
      <c r="Q162" s="28">
        <f t="shared" si="11"/>
        <v>30</v>
      </c>
    </row>
    <row r="163" spans="1:17" x14ac:dyDescent="0.25">
      <c r="A163" s="24" t="s">
        <v>12</v>
      </c>
      <c r="B163" s="24" t="s">
        <v>210</v>
      </c>
      <c r="C163" s="24" t="s">
        <v>230</v>
      </c>
      <c r="D163" s="25">
        <v>80062590379</v>
      </c>
      <c r="E163" s="32">
        <v>45320</v>
      </c>
      <c r="F163" s="32">
        <v>45320</v>
      </c>
      <c r="G163" s="24">
        <v>11374894863</v>
      </c>
      <c r="H163" s="25" t="s">
        <v>231</v>
      </c>
      <c r="I163" s="27">
        <v>2280</v>
      </c>
      <c r="J163" s="26">
        <v>45350</v>
      </c>
      <c r="K163" s="27">
        <v>1868.85</v>
      </c>
      <c r="L163" s="32">
        <v>45327</v>
      </c>
      <c r="M163" s="28">
        <v>-23</v>
      </c>
      <c r="N163" s="28">
        <f t="shared" si="8"/>
        <v>7</v>
      </c>
      <c r="O163" s="27">
        <f t="shared" si="9"/>
        <v>-42983.549999999996</v>
      </c>
      <c r="P163" s="27">
        <f t="shared" si="10"/>
        <v>13081.949999999999</v>
      </c>
      <c r="Q163" s="28">
        <f t="shared" si="11"/>
        <v>30</v>
      </c>
    </row>
    <row r="164" spans="1:17" x14ac:dyDescent="0.25">
      <c r="A164" s="24" t="s">
        <v>12</v>
      </c>
      <c r="B164" s="24" t="s">
        <v>200</v>
      </c>
      <c r="C164" s="24" t="s">
        <v>229</v>
      </c>
      <c r="D164" s="25">
        <v>890370372</v>
      </c>
      <c r="E164" s="32">
        <v>45357</v>
      </c>
      <c r="F164" s="32">
        <v>45357</v>
      </c>
      <c r="G164" s="24">
        <v>11636103789</v>
      </c>
      <c r="H164" s="25">
        <v>24260280</v>
      </c>
      <c r="I164" s="27">
        <v>1769</v>
      </c>
      <c r="J164" s="26">
        <v>45387</v>
      </c>
      <c r="K164" s="27">
        <v>1450</v>
      </c>
      <c r="L164" s="32">
        <v>45363</v>
      </c>
      <c r="M164" s="28">
        <v>-24</v>
      </c>
      <c r="N164" s="28">
        <f t="shared" si="8"/>
        <v>6</v>
      </c>
      <c r="O164" s="27">
        <f t="shared" si="9"/>
        <v>-34800</v>
      </c>
      <c r="P164" s="27">
        <f t="shared" si="10"/>
        <v>8700</v>
      </c>
      <c r="Q164" s="28">
        <f t="shared" si="11"/>
        <v>30</v>
      </c>
    </row>
    <row r="165" spans="1:17" x14ac:dyDescent="0.25">
      <c r="A165" s="24" t="s">
        <v>12</v>
      </c>
      <c r="B165" s="24" t="s">
        <v>200</v>
      </c>
      <c r="C165" s="24" t="s">
        <v>229</v>
      </c>
      <c r="D165" s="25">
        <v>890370372</v>
      </c>
      <c r="E165" s="32">
        <v>45359</v>
      </c>
      <c r="F165" s="32">
        <v>45359</v>
      </c>
      <c r="G165" s="24">
        <v>11657276828</v>
      </c>
      <c r="H165" s="25">
        <v>24260317</v>
      </c>
      <c r="I165" s="27">
        <v>2440</v>
      </c>
      <c r="J165" s="26">
        <v>45389</v>
      </c>
      <c r="K165" s="27">
        <v>2000</v>
      </c>
      <c r="L165" s="32">
        <v>45364</v>
      </c>
      <c r="M165" s="28">
        <v>-25</v>
      </c>
      <c r="N165" s="28">
        <f t="shared" si="8"/>
        <v>5</v>
      </c>
      <c r="O165" s="27">
        <f t="shared" si="9"/>
        <v>-50000</v>
      </c>
      <c r="P165" s="27">
        <f t="shared" si="10"/>
        <v>10000</v>
      </c>
      <c r="Q165" s="28">
        <f t="shared" si="11"/>
        <v>30</v>
      </c>
    </row>
    <row r="166" spans="1:17" x14ac:dyDescent="0.25">
      <c r="A166" s="24" t="s">
        <v>12</v>
      </c>
      <c r="B166" s="24" t="s">
        <v>232</v>
      </c>
      <c r="C166" s="24" t="s">
        <v>233</v>
      </c>
      <c r="D166" s="25">
        <v>1542280589</v>
      </c>
      <c r="E166" s="32">
        <v>45273</v>
      </c>
      <c r="F166" s="32">
        <v>45273</v>
      </c>
      <c r="G166" s="24">
        <v>11079957402</v>
      </c>
      <c r="H166" s="25" t="s">
        <v>234</v>
      </c>
      <c r="I166" s="27">
        <v>419337.46</v>
      </c>
      <c r="J166" s="26">
        <v>45303</v>
      </c>
      <c r="K166" s="27">
        <v>343719.23</v>
      </c>
      <c r="L166" s="32">
        <v>45302</v>
      </c>
      <c r="M166" s="28">
        <v>-1</v>
      </c>
      <c r="N166" s="28">
        <f t="shared" si="8"/>
        <v>29</v>
      </c>
      <c r="O166" s="27">
        <f t="shared" si="9"/>
        <v>-343719.23</v>
      </c>
      <c r="P166" s="27">
        <f t="shared" si="10"/>
        <v>9967857.6699999999</v>
      </c>
      <c r="Q166" s="28">
        <f t="shared" si="11"/>
        <v>30</v>
      </c>
    </row>
    <row r="167" spans="1:17" x14ac:dyDescent="0.25">
      <c r="A167" s="24" t="s">
        <v>12</v>
      </c>
      <c r="B167" s="24" t="s">
        <v>232</v>
      </c>
      <c r="C167" s="24" t="s">
        <v>235</v>
      </c>
      <c r="D167" s="25">
        <v>2737030185</v>
      </c>
      <c r="E167" s="32">
        <v>45273</v>
      </c>
      <c r="F167" s="32">
        <v>45273</v>
      </c>
      <c r="G167" s="24">
        <v>11081276880</v>
      </c>
      <c r="H167" s="25" t="s">
        <v>236</v>
      </c>
      <c r="I167" s="27">
        <v>81.12</v>
      </c>
      <c r="J167" s="26">
        <v>45333</v>
      </c>
      <c r="K167" s="27">
        <v>66.489999999999995</v>
      </c>
      <c r="L167" s="32">
        <v>45309</v>
      </c>
      <c r="M167" s="28">
        <v>-24</v>
      </c>
      <c r="N167" s="28">
        <f t="shared" si="8"/>
        <v>36</v>
      </c>
      <c r="O167" s="27">
        <f t="shared" si="9"/>
        <v>-1595.7599999999998</v>
      </c>
      <c r="P167" s="27">
        <f t="shared" si="10"/>
        <v>2393.64</v>
      </c>
      <c r="Q167" s="28">
        <f t="shared" si="11"/>
        <v>60</v>
      </c>
    </row>
    <row r="168" spans="1:17" x14ac:dyDescent="0.25">
      <c r="A168" s="24" t="s">
        <v>12</v>
      </c>
      <c r="B168" s="24" t="s">
        <v>232</v>
      </c>
      <c r="C168" s="24" t="s">
        <v>113</v>
      </c>
      <c r="D168" s="25">
        <v>1809870502</v>
      </c>
      <c r="E168" s="32">
        <v>45274</v>
      </c>
      <c r="F168" s="32">
        <v>45274</v>
      </c>
      <c r="G168" s="24">
        <v>11088184186</v>
      </c>
      <c r="H168" s="25" t="s">
        <v>237</v>
      </c>
      <c r="I168" s="27">
        <v>1825.9</v>
      </c>
      <c r="J168" s="26">
        <v>45334</v>
      </c>
      <c r="K168" s="27">
        <v>1496.64</v>
      </c>
      <c r="L168" s="32">
        <v>45300</v>
      </c>
      <c r="M168" s="28">
        <v>-34</v>
      </c>
      <c r="N168" s="28">
        <f t="shared" si="8"/>
        <v>26</v>
      </c>
      <c r="O168" s="27">
        <f t="shared" si="9"/>
        <v>-50885.760000000002</v>
      </c>
      <c r="P168" s="27">
        <f t="shared" si="10"/>
        <v>38912.639999999999</v>
      </c>
      <c r="Q168" s="28">
        <f t="shared" si="11"/>
        <v>60</v>
      </c>
    </row>
    <row r="169" spans="1:17" x14ac:dyDescent="0.25">
      <c r="A169" s="24" t="s">
        <v>12</v>
      </c>
      <c r="B169" s="24" t="s">
        <v>110</v>
      </c>
      <c r="C169" s="24" t="s">
        <v>238</v>
      </c>
      <c r="D169" s="25">
        <v>1444910465</v>
      </c>
      <c r="E169" s="32">
        <v>45275</v>
      </c>
      <c r="F169" s="32">
        <v>45275</v>
      </c>
      <c r="G169" s="24">
        <v>11091878687</v>
      </c>
      <c r="H169" s="25" t="s">
        <v>239</v>
      </c>
      <c r="I169" s="27">
        <v>205317.69</v>
      </c>
      <c r="J169" s="26">
        <v>45305</v>
      </c>
      <c r="K169" s="27">
        <v>168293.19</v>
      </c>
      <c r="L169" s="32">
        <v>45303</v>
      </c>
      <c r="M169" s="28">
        <v>-2</v>
      </c>
      <c r="N169" s="28">
        <f t="shared" si="8"/>
        <v>28</v>
      </c>
      <c r="O169" s="27">
        <f t="shared" si="9"/>
        <v>-336586.38</v>
      </c>
      <c r="P169" s="27">
        <f t="shared" si="10"/>
        <v>4712209.32</v>
      </c>
      <c r="Q169" s="28">
        <f t="shared" si="11"/>
        <v>30</v>
      </c>
    </row>
    <row r="170" spans="1:17" x14ac:dyDescent="0.25">
      <c r="A170" s="24" t="s">
        <v>12</v>
      </c>
      <c r="B170" s="24" t="s">
        <v>95</v>
      </c>
      <c r="C170" s="24" t="s">
        <v>240</v>
      </c>
      <c r="D170" s="25">
        <v>1931430498</v>
      </c>
      <c r="E170" s="32">
        <v>45279</v>
      </c>
      <c r="F170" s="32">
        <v>45279</v>
      </c>
      <c r="G170" s="24">
        <v>11124389627</v>
      </c>
      <c r="H170" s="25">
        <v>11</v>
      </c>
      <c r="I170" s="27">
        <v>26823.15</v>
      </c>
      <c r="J170" s="26">
        <v>45309</v>
      </c>
      <c r="K170" s="27">
        <v>21986.19</v>
      </c>
      <c r="L170" s="32">
        <v>45309</v>
      </c>
      <c r="M170" s="28">
        <v>0</v>
      </c>
      <c r="N170" s="28">
        <f t="shared" si="8"/>
        <v>30</v>
      </c>
      <c r="O170" s="27">
        <f t="shared" si="9"/>
        <v>0</v>
      </c>
      <c r="P170" s="27">
        <f t="shared" si="10"/>
        <v>659585.69999999995</v>
      </c>
      <c r="Q170" s="28">
        <f t="shared" si="11"/>
        <v>30</v>
      </c>
    </row>
    <row r="171" spans="1:17" x14ac:dyDescent="0.25">
      <c r="A171" s="24" t="s">
        <v>12</v>
      </c>
      <c r="B171" s="24" t="s">
        <v>232</v>
      </c>
      <c r="C171" s="24" t="s">
        <v>241</v>
      </c>
      <c r="D171" s="25">
        <v>362100497</v>
      </c>
      <c r="E171" s="32">
        <v>45282</v>
      </c>
      <c r="F171" s="32">
        <v>45282</v>
      </c>
      <c r="G171" s="24">
        <v>11150053687</v>
      </c>
      <c r="H171" s="25">
        <v>202311000008</v>
      </c>
      <c r="I171" s="27">
        <v>427</v>
      </c>
      <c r="J171" s="26">
        <v>45312</v>
      </c>
      <c r="K171" s="27">
        <v>350</v>
      </c>
      <c r="L171" s="32">
        <v>45308</v>
      </c>
      <c r="M171" s="28">
        <v>-4</v>
      </c>
      <c r="N171" s="28">
        <f t="shared" si="8"/>
        <v>26</v>
      </c>
      <c r="O171" s="27">
        <f t="shared" si="9"/>
        <v>-1400</v>
      </c>
      <c r="P171" s="27">
        <f t="shared" si="10"/>
        <v>9100</v>
      </c>
      <c r="Q171" s="28">
        <f t="shared" si="11"/>
        <v>30</v>
      </c>
    </row>
    <row r="172" spans="1:17" x14ac:dyDescent="0.25">
      <c r="A172" s="24" t="s">
        <v>12</v>
      </c>
      <c r="B172" s="24" t="s">
        <v>232</v>
      </c>
      <c r="C172" s="24" t="s">
        <v>242</v>
      </c>
      <c r="D172" s="25">
        <v>1840330490</v>
      </c>
      <c r="E172" s="32">
        <v>45300</v>
      </c>
      <c r="F172" s="32">
        <v>45300</v>
      </c>
      <c r="G172" s="24">
        <v>11249336000</v>
      </c>
      <c r="H172" s="25" t="s">
        <v>243</v>
      </c>
      <c r="I172" s="27">
        <v>10971.91</v>
      </c>
      <c r="J172" s="26">
        <v>45330</v>
      </c>
      <c r="K172" s="27">
        <v>8993.3700000000008</v>
      </c>
      <c r="L172" s="32">
        <v>45316</v>
      </c>
      <c r="M172" s="28">
        <v>-14</v>
      </c>
      <c r="N172" s="28">
        <f t="shared" si="8"/>
        <v>16</v>
      </c>
      <c r="O172" s="27">
        <f t="shared" si="9"/>
        <v>-125907.18000000001</v>
      </c>
      <c r="P172" s="27">
        <f t="shared" si="10"/>
        <v>143893.92000000001</v>
      </c>
      <c r="Q172" s="28">
        <f t="shared" si="11"/>
        <v>30</v>
      </c>
    </row>
    <row r="173" spans="1:17" x14ac:dyDescent="0.25">
      <c r="A173" s="24" t="s">
        <v>12</v>
      </c>
      <c r="B173" s="24" t="s">
        <v>232</v>
      </c>
      <c r="C173" s="24" t="s">
        <v>244</v>
      </c>
      <c r="D173" s="25">
        <v>1248990507</v>
      </c>
      <c r="E173" s="32">
        <v>45301</v>
      </c>
      <c r="F173" s="32">
        <v>45301</v>
      </c>
      <c r="G173" s="24">
        <v>11252547955</v>
      </c>
      <c r="H173" s="25" t="s">
        <v>193</v>
      </c>
      <c r="I173" s="27">
        <v>27853.06</v>
      </c>
      <c r="J173" s="26">
        <v>45331</v>
      </c>
      <c r="K173" s="27">
        <v>22830.38</v>
      </c>
      <c r="L173" s="32">
        <v>45316</v>
      </c>
      <c r="M173" s="28">
        <v>-15</v>
      </c>
      <c r="N173" s="28">
        <f t="shared" si="8"/>
        <v>15</v>
      </c>
      <c r="O173" s="27">
        <f t="shared" si="9"/>
        <v>-342455.7</v>
      </c>
      <c r="P173" s="27">
        <f t="shared" si="10"/>
        <v>342455.7</v>
      </c>
      <c r="Q173" s="28">
        <f t="shared" si="11"/>
        <v>30</v>
      </c>
    </row>
    <row r="174" spans="1:17" x14ac:dyDescent="0.25">
      <c r="A174" s="24" t="s">
        <v>12</v>
      </c>
      <c r="B174" s="24" t="s">
        <v>232</v>
      </c>
      <c r="C174" s="24" t="s">
        <v>245</v>
      </c>
      <c r="D174" s="25">
        <v>671060226</v>
      </c>
      <c r="E174" s="32">
        <v>45302</v>
      </c>
      <c r="F174" s="32">
        <v>45302</v>
      </c>
      <c r="G174" s="24">
        <v>11263410915</v>
      </c>
      <c r="H174" s="25" t="s">
        <v>246</v>
      </c>
      <c r="I174" s="27">
        <v>3477</v>
      </c>
      <c r="J174" s="26">
        <v>45332</v>
      </c>
      <c r="K174" s="27">
        <v>2850</v>
      </c>
      <c r="L174" s="32">
        <v>45316</v>
      </c>
      <c r="M174" s="28">
        <v>-16</v>
      </c>
      <c r="N174" s="28">
        <f t="shared" si="8"/>
        <v>14</v>
      </c>
      <c r="O174" s="27">
        <f t="shared" si="9"/>
        <v>-45600</v>
      </c>
      <c r="P174" s="27">
        <f t="shared" si="10"/>
        <v>39900</v>
      </c>
      <c r="Q174" s="28">
        <f t="shared" si="11"/>
        <v>30</v>
      </c>
    </row>
    <row r="175" spans="1:17" x14ac:dyDescent="0.25">
      <c r="A175" s="24" t="s">
        <v>12</v>
      </c>
      <c r="B175" s="24" t="s">
        <v>232</v>
      </c>
      <c r="C175" s="24" t="s">
        <v>247</v>
      </c>
      <c r="D175" s="25">
        <v>1311260499</v>
      </c>
      <c r="E175" s="32">
        <v>45310</v>
      </c>
      <c r="F175" s="32">
        <v>45310</v>
      </c>
      <c r="G175" s="24">
        <v>11321076297</v>
      </c>
      <c r="H175" s="25" t="s">
        <v>248</v>
      </c>
      <c r="I175" s="27">
        <v>22497.24</v>
      </c>
      <c r="J175" s="26">
        <v>45340</v>
      </c>
      <c r="K175" s="27">
        <v>18440.36</v>
      </c>
      <c r="L175" s="32">
        <v>45324</v>
      </c>
      <c r="M175" s="28">
        <v>-16</v>
      </c>
      <c r="N175" s="28">
        <f t="shared" si="8"/>
        <v>14</v>
      </c>
      <c r="O175" s="27">
        <f t="shared" si="9"/>
        <v>-295045.76000000001</v>
      </c>
      <c r="P175" s="27">
        <f t="shared" si="10"/>
        <v>258165.04</v>
      </c>
      <c r="Q175" s="28">
        <f t="shared" si="11"/>
        <v>30</v>
      </c>
    </row>
    <row r="176" spans="1:17" x14ac:dyDescent="0.25">
      <c r="A176" s="24" t="s">
        <v>12</v>
      </c>
      <c r="B176" s="24" t="s">
        <v>232</v>
      </c>
      <c r="C176" s="24" t="s">
        <v>249</v>
      </c>
      <c r="D176" s="25">
        <v>1904540463</v>
      </c>
      <c r="E176" s="32">
        <v>45314</v>
      </c>
      <c r="F176" s="32">
        <v>45314</v>
      </c>
      <c r="G176" s="24">
        <v>11347249878</v>
      </c>
      <c r="H176" s="25">
        <v>1</v>
      </c>
      <c r="I176" s="27">
        <v>310326.17</v>
      </c>
      <c r="J176" s="26">
        <v>45344</v>
      </c>
      <c r="K176" s="27">
        <v>254365.71</v>
      </c>
      <c r="L176" s="32">
        <v>45316</v>
      </c>
      <c r="M176" s="28">
        <v>-28</v>
      </c>
      <c r="N176" s="28">
        <f t="shared" si="8"/>
        <v>2</v>
      </c>
      <c r="O176" s="27">
        <f t="shared" si="9"/>
        <v>-7122239.8799999999</v>
      </c>
      <c r="P176" s="27">
        <f t="shared" si="10"/>
        <v>508731.42</v>
      </c>
      <c r="Q176" s="28">
        <f t="shared" si="11"/>
        <v>30</v>
      </c>
    </row>
    <row r="177" spans="1:17" x14ac:dyDescent="0.25">
      <c r="A177" s="24" t="s">
        <v>12</v>
      </c>
      <c r="B177" s="24" t="s">
        <v>232</v>
      </c>
      <c r="C177" s="24" t="s">
        <v>250</v>
      </c>
      <c r="D177" s="25">
        <v>807400494</v>
      </c>
      <c r="E177" s="32">
        <v>45315</v>
      </c>
      <c r="F177" s="32">
        <v>45315</v>
      </c>
      <c r="G177" s="24">
        <v>11352952159</v>
      </c>
      <c r="H177" s="25" t="s">
        <v>251</v>
      </c>
      <c r="I177" s="27">
        <v>71691.98</v>
      </c>
      <c r="J177" s="26">
        <v>45345</v>
      </c>
      <c r="K177" s="27">
        <v>58763.92</v>
      </c>
      <c r="L177" s="32">
        <v>45322</v>
      </c>
      <c r="M177" s="28">
        <v>-23</v>
      </c>
      <c r="N177" s="28">
        <f t="shared" si="8"/>
        <v>7</v>
      </c>
      <c r="O177" s="27">
        <f t="shared" si="9"/>
        <v>-1351570.16</v>
      </c>
      <c r="P177" s="27">
        <f t="shared" si="10"/>
        <v>411347.44</v>
      </c>
      <c r="Q177" s="28">
        <f t="shared" si="11"/>
        <v>30</v>
      </c>
    </row>
    <row r="178" spans="1:17" x14ac:dyDescent="0.25">
      <c r="A178" s="24" t="s">
        <v>12</v>
      </c>
      <c r="B178" s="24" t="s">
        <v>232</v>
      </c>
      <c r="C178" s="24" t="s">
        <v>252</v>
      </c>
      <c r="D178" s="25">
        <v>2198590503</v>
      </c>
      <c r="E178" s="32">
        <v>45321</v>
      </c>
      <c r="F178" s="32">
        <v>45321</v>
      </c>
      <c r="G178" s="24">
        <v>11381141403</v>
      </c>
      <c r="H178" s="25" t="s">
        <v>253</v>
      </c>
      <c r="I178" s="27">
        <v>580.99</v>
      </c>
      <c r="J178" s="26">
        <v>45351</v>
      </c>
      <c r="K178" s="27">
        <v>476.22</v>
      </c>
      <c r="L178" s="32">
        <v>45343</v>
      </c>
      <c r="M178" s="28">
        <v>-8</v>
      </c>
      <c r="N178" s="28">
        <f t="shared" si="8"/>
        <v>22</v>
      </c>
      <c r="O178" s="27">
        <f t="shared" si="9"/>
        <v>-3809.76</v>
      </c>
      <c r="P178" s="27">
        <f t="shared" si="10"/>
        <v>10476.84</v>
      </c>
      <c r="Q178" s="28">
        <f t="shared" si="11"/>
        <v>30</v>
      </c>
    </row>
    <row r="179" spans="1:17" x14ac:dyDescent="0.25">
      <c r="A179" s="24" t="s">
        <v>12</v>
      </c>
      <c r="B179" s="24" t="s">
        <v>232</v>
      </c>
      <c r="C179" s="24" t="s">
        <v>254</v>
      </c>
      <c r="D179" s="25" t="s">
        <v>255</v>
      </c>
      <c r="E179" s="32">
        <v>45321</v>
      </c>
      <c r="F179" s="32">
        <v>45321</v>
      </c>
      <c r="G179" s="24">
        <v>11384757665</v>
      </c>
      <c r="H179" s="25" t="s">
        <v>193</v>
      </c>
      <c r="I179" s="27">
        <v>3943.65</v>
      </c>
      <c r="J179" s="26">
        <v>45351</v>
      </c>
      <c r="K179" s="27">
        <v>3943.65</v>
      </c>
      <c r="L179" s="32">
        <v>45335</v>
      </c>
      <c r="M179" s="28">
        <v>-16</v>
      </c>
      <c r="N179" s="28">
        <f t="shared" si="8"/>
        <v>14</v>
      </c>
      <c r="O179" s="27">
        <f t="shared" si="9"/>
        <v>-63098.400000000001</v>
      </c>
      <c r="P179" s="27">
        <f t="shared" si="10"/>
        <v>55211.1</v>
      </c>
      <c r="Q179" s="28">
        <f t="shared" si="11"/>
        <v>30</v>
      </c>
    </row>
    <row r="180" spans="1:17" x14ac:dyDescent="0.25">
      <c r="A180" s="24" t="s">
        <v>12</v>
      </c>
      <c r="B180" s="24" t="s">
        <v>232</v>
      </c>
      <c r="C180" s="24" t="s">
        <v>256</v>
      </c>
      <c r="D180" s="25">
        <v>1228280457</v>
      </c>
      <c r="E180" s="32">
        <v>45323</v>
      </c>
      <c r="F180" s="32">
        <v>45323</v>
      </c>
      <c r="G180" s="24">
        <v>11404984259</v>
      </c>
      <c r="H180" s="25">
        <v>19</v>
      </c>
      <c r="I180" s="27">
        <v>417.03</v>
      </c>
      <c r="J180" s="26">
        <v>45353</v>
      </c>
      <c r="K180" s="27">
        <v>341.83</v>
      </c>
      <c r="L180" s="32">
        <v>45335</v>
      </c>
      <c r="M180" s="28">
        <v>-18</v>
      </c>
      <c r="N180" s="28">
        <f t="shared" si="8"/>
        <v>12</v>
      </c>
      <c r="O180" s="27">
        <f t="shared" si="9"/>
        <v>-6152.94</v>
      </c>
      <c r="P180" s="27">
        <f t="shared" si="10"/>
        <v>4101.96</v>
      </c>
      <c r="Q180" s="28">
        <f t="shared" si="11"/>
        <v>30</v>
      </c>
    </row>
    <row r="181" spans="1:17" x14ac:dyDescent="0.25">
      <c r="A181" s="24" t="s">
        <v>12</v>
      </c>
      <c r="B181" s="24" t="s">
        <v>110</v>
      </c>
      <c r="C181" s="24" t="s">
        <v>257</v>
      </c>
      <c r="D181" s="25">
        <v>3805910365</v>
      </c>
      <c r="E181" s="32">
        <v>45329</v>
      </c>
      <c r="F181" s="32">
        <v>45329</v>
      </c>
      <c r="G181" s="24">
        <v>11443703646</v>
      </c>
      <c r="H181" s="25" t="s">
        <v>258</v>
      </c>
      <c r="I181" s="27">
        <v>12688</v>
      </c>
      <c r="J181" s="26">
        <v>45359</v>
      </c>
      <c r="K181" s="27">
        <v>10400</v>
      </c>
      <c r="L181" s="32">
        <v>45366</v>
      </c>
      <c r="M181" s="28">
        <v>7</v>
      </c>
      <c r="N181" s="28">
        <f t="shared" si="8"/>
        <v>37</v>
      </c>
      <c r="O181" s="27">
        <f t="shared" si="9"/>
        <v>72800</v>
      </c>
      <c r="P181" s="27">
        <f t="shared" si="10"/>
        <v>384800</v>
      </c>
      <c r="Q181" s="28">
        <f t="shared" si="11"/>
        <v>30</v>
      </c>
    </row>
    <row r="182" spans="1:17" x14ac:dyDescent="0.25">
      <c r="A182" s="24" t="s">
        <v>12</v>
      </c>
      <c r="B182" s="24" t="s">
        <v>110</v>
      </c>
      <c r="C182" s="24" t="s">
        <v>259</v>
      </c>
      <c r="D182" s="25">
        <v>1267070496</v>
      </c>
      <c r="E182" s="32">
        <v>45331</v>
      </c>
      <c r="F182" s="32">
        <v>45331</v>
      </c>
      <c r="G182" s="24">
        <v>11460045654</v>
      </c>
      <c r="H182" s="25" t="s">
        <v>260</v>
      </c>
      <c r="I182" s="27">
        <v>96483.61</v>
      </c>
      <c r="J182" s="26">
        <v>45361</v>
      </c>
      <c r="K182" s="27">
        <v>79084.929999999993</v>
      </c>
      <c r="L182" s="32">
        <v>45357</v>
      </c>
      <c r="M182" s="28">
        <v>-4</v>
      </c>
      <c r="N182" s="28">
        <f t="shared" si="8"/>
        <v>26</v>
      </c>
      <c r="O182" s="27">
        <f t="shared" si="9"/>
        <v>-316339.71999999997</v>
      </c>
      <c r="P182" s="27">
        <f t="shared" si="10"/>
        <v>2056208.1799999997</v>
      </c>
      <c r="Q182" s="28">
        <f t="shared" si="11"/>
        <v>30</v>
      </c>
    </row>
    <row r="183" spans="1:17" x14ac:dyDescent="0.25">
      <c r="A183" s="24" t="s">
        <v>12</v>
      </c>
      <c r="B183" s="24" t="s">
        <v>232</v>
      </c>
      <c r="C183" s="24" t="s">
        <v>261</v>
      </c>
      <c r="D183" s="25">
        <v>92071350497</v>
      </c>
      <c r="E183" s="32">
        <v>45344</v>
      </c>
      <c r="F183" s="32">
        <v>45344</v>
      </c>
      <c r="G183" s="24">
        <v>11552115832</v>
      </c>
      <c r="H183" s="25">
        <v>9</v>
      </c>
      <c r="I183" s="27">
        <v>18300</v>
      </c>
      <c r="J183" s="26">
        <v>45374</v>
      </c>
      <c r="K183" s="27">
        <v>15000</v>
      </c>
      <c r="L183" s="32">
        <v>45369</v>
      </c>
      <c r="M183" s="28">
        <v>-5</v>
      </c>
      <c r="N183" s="28">
        <f t="shared" si="8"/>
        <v>25</v>
      </c>
      <c r="O183" s="27">
        <f t="shared" si="9"/>
        <v>-75000</v>
      </c>
      <c r="P183" s="27">
        <f t="shared" si="10"/>
        <v>375000</v>
      </c>
      <c r="Q183" s="28">
        <f t="shared" si="11"/>
        <v>30</v>
      </c>
    </row>
    <row r="184" spans="1:17" x14ac:dyDescent="0.25">
      <c r="A184" s="24" t="s">
        <v>12</v>
      </c>
      <c r="B184" s="24" t="s">
        <v>110</v>
      </c>
      <c r="C184" s="24" t="s">
        <v>262</v>
      </c>
      <c r="D184" s="25">
        <v>1453530493</v>
      </c>
      <c r="E184" s="32">
        <v>45348</v>
      </c>
      <c r="F184" s="32">
        <v>45348</v>
      </c>
      <c r="G184" s="24">
        <v>11568680339</v>
      </c>
      <c r="H184" s="25">
        <v>10</v>
      </c>
      <c r="I184" s="27">
        <v>35009.24</v>
      </c>
      <c r="J184" s="26">
        <v>45378</v>
      </c>
      <c r="K184" s="27">
        <v>28696.1</v>
      </c>
      <c r="L184" s="32">
        <v>45369</v>
      </c>
      <c r="M184" s="28">
        <v>-9</v>
      </c>
      <c r="N184" s="28">
        <f t="shared" si="8"/>
        <v>21</v>
      </c>
      <c r="O184" s="27">
        <f t="shared" si="9"/>
        <v>-258264.9</v>
      </c>
      <c r="P184" s="27">
        <f t="shared" si="10"/>
        <v>602618.1</v>
      </c>
      <c r="Q184" s="28">
        <f t="shared" si="11"/>
        <v>30</v>
      </c>
    </row>
    <row r="185" spans="1:17" x14ac:dyDescent="0.25">
      <c r="A185" s="24" t="s">
        <v>12</v>
      </c>
      <c r="B185" s="24" t="s">
        <v>110</v>
      </c>
      <c r="C185" s="24" t="s">
        <v>28</v>
      </c>
      <c r="D185" s="25">
        <v>1334410493</v>
      </c>
      <c r="E185" s="32">
        <v>45349</v>
      </c>
      <c r="F185" s="32">
        <v>45349</v>
      </c>
      <c r="G185" s="24">
        <v>11573805668</v>
      </c>
      <c r="H185" s="25">
        <v>7</v>
      </c>
      <c r="I185" s="27">
        <v>20000</v>
      </c>
      <c r="J185" s="26">
        <v>45409</v>
      </c>
      <c r="K185" s="27">
        <v>16393.439999999999</v>
      </c>
      <c r="L185" s="32">
        <v>45376</v>
      </c>
      <c r="M185" s="28">
        <v>-33</v>
      </c>
      <c r="N185" s="28">
        <f t="shared" si="8"/>
        <v>27</v>
      </c>
      <c r="O185" s="27">
        <f t="shared" si="9"/>
        <v>-540983.5199999999</v>
      </c>
      <c r="P185" s="27">
        <f t="shared" si="10"/>
        <v>442622.87999999995</v>
      </c>
      <c r="Q185" s="28">
        <f t="shared" si="11"/>
        <v>60</v>
      </c>
    </row>
    <row r="186" spans="1:17" x14ac:dyDescent="0.25">
      <c r="A186" s="24" t="s">
        <v>12</v>
      </c>
      <c r="B186" s="24" t="s">
        <v>110</v>
      </c>
      <c r="C186" s="24" t="s">
        <v>254</v>
      </c>
      <c r="D186" s="25" t="s">
        <v>255</v>
      </c>
      <c r="E186" s="32">
        <v>45357</v>
      </c>
      <c r="F186" s="32">
        <v>45357</v>
      </c>
      <c r="G186" s="24">
        <v>11635031128</v>
      </c>
      <c r="H186" s="25" t="s">
        <v>41</v>
      </c>
      <c r="I186" s="27">
        <v>6240</v>
      </c>
      <c r="J186" s="26">
        <v>45387</v>
      </c>
      <c r="K186" s="27">
        <v>6240</v>
      </c>
      <c r="L186" s="32">
        <v>45379</v>
      </c>
      <c r="M186" s="28">
        <v>-8</v>
      </c>
      <c r="N186" s="28">
        <f t="shared" si="8"/>
        <v>22</v>
      </c>
      <c r="O186" s="27">
        <f t="shared" si="9"/>
        <v>-49920</v>
      </c>
      <c r="P186" s="27">
        <f t="shared" si="10"/>
        <v>137280</v>
      </c>
      <c r="Q186" s="28">
        <f t="shared" si="11"/>
        <v>30</v>
      </c>
    </row>
    <row r="187" spans="1:17" x14ac:dyDescent="0.25">
      <c r="A187" s="24" t="s">
        <v>12</v>
      </c>
      <c r="B187" s="24" t="s">
        <v>232</v>
      </c>
      <c r="C187" s="24" t="s">
        <v>263</v>
      </c>
      <c r="D187" s="25">
        <v>1834690503</v>
      </c>
      <c r="E187" s="32">
        <v>45359</v>
      </c>
      <c r="F187" s="32">
        <v>45359</v>
      </c>
      <c r="G187" s="24">
        <v>11655330507</v>
      </c>
      <c r="H187" s="25">
        <v>17</v>
      </c>
      <c r="I187" s="27">
        <v>30500</v>
      </c>
      <c r="J187" s="26">
        <v>45389</v>
      </c>
      <c r="K187" s="27">
        <v>25000</v>
      </c>
      <c r="L187" s="32">
        <v>45372</v>
      </c>
      <c r="M187" s="28">
        <v>-17</v>
      </c>
      <c r="N187" s="28">
        <f t="shared" si="8"/>
        <v>13</v>
      </c>
      <c r="O187" s="27">
        <f t="shared" si="9"/>
        <v>-425000</v>
      </c>
      <c r="P187" s="27">
        <f t="shared" si="10"/>
        <v>325000</v>
      </c>
      <c r="Q187" s="28">
        <f t="shared" si="11"/>
        <v>30</v>
      </c>
    </row>
    <row r="188" spans="1:17" x14ac:dyDescent="0.25">
      <c r="A188" s="24" t="s">
        <v>12</v>
      </c>
      <c r="B188" s="24" t="s">
        <v>200</v>
      </c>
      <c r="C188" s="24" t="s">
        <v>264</v>
      </c>
      <c r="D188" s="25">
        <v>1168310496</v>
      </c>
      <c r="E188" s="32">
        <v>45300</v>
      </c>
      <c r="F188" s="32">
        <v>45300</v>
      </c>
      <c r="G188" s="24">
        <v>11246655956</v>
      </c>
      <c r="H188" s="25" t="s">
        <v>265</v>
      </c>
      <c r="I188" s="27">
        <v>2.04</v>
      </c>
      <c r="J188" s="26">
        <v>45330</v>
      </c>
      <c r="K188" s="27">
        <v>1.67</v>
      </c>
      <c r="L188" s="32">
        <v>45322</v>
      </c>
      <c r="M188" s="28">
        <v>-8</v>
      </c>
      <c r="N188" s="28">
        <f t="shared" si="8"/>
        <v>22</v>
      </c>
      <c r="O188" s="27">
        <f t="shared" si="9"/>
        <v>-13.36</v>
      </c>
      <c r="P188" s="27">
        <f t="shared" si="10"/>
        <v>36.739999999999995</v>
      </c>
      <c r="Q188" s="28">
        <f t="shared" si="11"/>
        <v>30</v>
      </c>
    </row>
    <row r="189" spans="1:17" x14ac:dyDescent="0.25">
      <c r="A189" s="24" t="s">
        <v>12</v>
      </c>
      <c r="B189" s="24" t="s">
        <v>266</v>
      </c>
      <c r="C189" s="24" t="s">
        <v>186</v>
      </c>
      <c r="D189" s="25">
        <v>3509620484</v>
      </c>
      <c r="E189" s="32">
        <v>45324</v>
      </c>
      <c r="F189" s="32">
        <v>45324</v>
      </c>
      <c r="G189" s="24">
        <v>11417021549</v>
      </c>
      <c r="H189" s="25">
        <v>635</v>
      </c>
      <c r="I189" s="27">
        <v>488</v>
      </c>
      <c r="J189" s="26">
        <v>45354</v>
      </c>
      <c r="K189" s="27">
        <v>400</v>
      </c>
      <c r="L189" s="32">
        <v>45330</v>
      </c>
      <c r="M189" s="28">
        <v>-24</v>
      </c>
      <c r="N189" s="28">
        <f t="shared" si="8"/>
        <v>6</v>
      </c>
      <c r="O189" s="27">
        <f t="shared" si="9"/>
        <v>-9600</v>
      </c>
      <c r="P189" s="27">
        <f t="shared" si="10"/>
        <v>2400</v>
      </c>
      <c r="Q189" s="28">
        <f t="shared" si="11"/>
        <v>30</v>
      </c>
    </row>
    <row r="190" spans="1:17" x14ac:dyDescent="0.25">
      <c r="A190" s="24" t="s">
        <v>12</v>
      </c>
      <c r="B190" s="24" t="s">
        <v>267</v>
      </c>
      <c r="C190" s="24" t="s">
        <v>268</v>
      </c>
      <c r="D190" s="25">
        <v>2028350490</v>
      </c>
      <c r="E190" s="32">
        <v>45299</v>
      </c>
      <c r="F190" s="32">
        <v>45299</v>
      </c>
      <c r="G190" s="24">
        <v>11236784178</v>
      </c>
      <c r="H190" s="25" t="s">
        <v>62</v>
      </c>
      <c r="I190" s="27">
        <v>9350</v>
      </c>
      <c r="J190" s="26">
        <v>45329</v>
      </c>
      <c r="K190" s="27">
        <v>8500</v>
      </c>
      <c r="L190" s="32">
        <v>45301</v>
      </c>
      <c r="M190" s="28">
        <v>-28</v>
      </c>
      <c r="N190" s="28">
        <f t="shared" si="8"/>
        <v>2</v>
      </c>
      <c r="O190" s="27">
        <f t="shared" si="9"/>
        <v>-238000</v>
      </c>
      <c r="P190" s="27">
        <f t="shared" si="10"/>
        <v>17000</v>
      </c>
      <c r="Q190" s="28">
        <f t="shared" si="11"/>
        <v>30</v>
      </c>
    </row>
    <row r="191" spans="1:17" x14ac:dyDescent="0.25">
      <c r="A191" s="24" t="s">
        <v>12</v>
      </c>
      <c r="B191" s="24" t="s">
        <v>267</v>
      </c>
      <c r="C191" s="24" t="s">
        <v>81</v>
      </c>
      <c r="D191" s="25" t="s">
        <v>82</v>
      </c>
      <c r="E191" s="32">
        <v>45299</v>
      </c>
      <c r="F191" s="32">
        <v>45299</v>
      </c>
      <c r="G191" s="24">
        <v>11239691121</v>
      </c>
      <c r="H191" s="25" t="s">
        <v>269</v>
      </c>
      <c r="I191" s="27">
        <v>38565.56</v>
      </c>
      <c r="J191" s="26">
        <v>45329</v>
      </c>
      <c r="K191" s="27">
        <v>35059.599999999999</v>
      </c>
      <c r="L191" s="32">
        <v>45303</v>
      </c>
      <c r="M191" s="28">
        <v>-26</v>
      </c>
      <c r="N191" s="28">
        <f t="shared" si="8"/>
        <v>4</v>
      </c>
      <c r="O191" s="27">
        <f t="shared" si="9"/>
        <v>-911549.6</v>
      </c>
      <c r="P191" s="27">
        <f t="shared" si="10"/>
        <v>140238.39999999999</v>
      </c>
      <c r="Q191" s="28">
        <f t="shared" si="11"/>
        <v>30</v>
      </c>
    </row>
    <row r="192" spans="1:17" x14ac:dyDescent="0.25">
      <c r="A192" s="24" t="s">
        <v>12</v>
      </c>
      <c r="B192" s="24" t="s">
        <v>267</v>
      </c>
      <c r="C192" s="24" t="s">
        <v>270</v>
      </c>
      <c r="D192" s="25">
        <v>2176491203</v>
      </c>
      <c r="E192" s="32">
        <v>45300</v>
      </c>
      <c r="F192" s="32">
        <v>45300</v>
      </c>
      <c r="G192" s="24">
        <v>11245663472</v>
      </c>
      <c r="H192" s="25" t="s">
        <v>271</v>
      </c>
      <c r="I192" s="27">
        <v>1366.4</v>
      </c>
      <c r="J192" s="26">
        <v>45330</v>
      </c>
      <c r="K192" s="27">
        <v>1120</v>
      </c>
      <c r="L192" s="32">
        <v>45309</v>
      </c>
      <c r="M192" s="28">
        <v>-21</v>
      </c>
      <c r="N192" s="28">
        <f t="shared" si="8"/>
        <v>9</v>
      </c>
      <c r="O192" s="27">
        <f t="shared" si="9"/>
        <v>-23520</v>
      </c>
      <c r="P192" s="27">
        <f t="shared" si="10"/>
        <v>10080</v>
      </c>
      <c r="Q192" s="28">
        <f t="shared" si="11"/>
        <v>30</v>
      </c>
    </row>
    <row r="193" spans="1:17" x14ac:dyDescent="0.25">
      <c r="A193" s="24" t="s">
        <v>12</v>
      </c>
      <c r="B193" s="24" t="s">
        <v>267</v>
      </c>
      <c r="C193" s="24" t="s">
        <v>272</v>
      </c>
      <c r="D193" s="25">
        <v>1629840495</v>
      </c>
      <c r="E193" s="32">
        <v>45302</v>
      </c>
      <c r="F193" s="32">
        <v>45302</v>
      </c>
      <c r="G193" s="24">
        <v>11265747717</v>
      </c>
      <c r="H193" s="25">
        <v>1</v>
      </c>
      <c r="I193" s="27">
        <v>935</v>
      </c>
      <c r="J193" s="26">
        <v>45332</v>
      </c>
      <c r="K193" s="27">
        <v>850</v>
      </c>
      <c r="L193" s="32">
        <v>45309</v>
      </c>
      <c r="M193" s="28">
        <v>-23</v>
      </c>
      <c r="N193" s="28">
        <f t="shared" si="8"/>
        <v>7</v>
      </c>
      <c r="O193" s="27">
        <f t="shared" si="9"/>
        <v>-19550</v>
      </c>
      <c r="P193" s="27">
        <f t="shared" si="10"/>
        <v>5950</v>
      </c>
      <c r="Q193" s="28">
        <f t="shared" si="11"/>
        <v>30</v>
      </c>
    </row>
    <row r="194" spans="1:17" x14ac:dyDescent="0.25">
      <c r="A194" s="24" t="s">
        <v>12</v>
      </c>
      <c r="B194" s="24" t="s">
        <v>267</v>
      </c>
      <c r="C194" s="24" t="s">
        <v>272</v>
      </c>
      <c r="D194" s="25">
        <v>1629840495</v>
      </c>
      <c r="E194" s="32">
        <v>45302</v>
      </c>
      <c r="F194" s="32">
        <v>45302</v>
      </c>
      <c r="G194" s="24">
        <v>11265751877</v>
      </c>
      <c r="H194" s="25">
        <v>2</v>
      </c>
      <c r="I194" s="27">
        <v>935</v>
      </c>
      <c r="J194" s="26">
        <v>45332</v>
      </c>
      <c r="K194" s="27">
        <v>850</v>
      </c>
      <c r="L194" s="32">
        <v>45309</v>
      </c>
      <c r="M194" s="28">
        <v>-23</v>
      </c>
      <c r="N194" s="28">
        <f t="shared" si="8"/>
        <v>7</v>
      </c>
      <c r="O194" s="27">
        <f t="shared" si="9"/>
        <v>-19550</v>
      </c>
      <c r="P194" s="27">
        <f t="shared" si="10"/>
        <v>5950</v>
      </c>
      <c r="Q194" s="28">
        <f t="shared" si="11"/>
        <v>30</v>
      </c>
    </row>
    <row r="195" spans="1:17" x14ac:dyDescent="0.25">
      <c r="A195" s="24" t="s">
        <v>12</v>
      </c>
      <c r="B195" s="24" t="s">
        <v>267</v>
      </c>
      <c r="C195" s="24" t="s">
        <v>272</v>
      </c>
      <c r="D195" s="25">
        <v>1629840495</v>
      </c>
      <c r="E195" s="32">
        <v>45302</v>
      </c>
      <c r="F195" s="32">
        <v>45302</v>
      </c>
      <c r="G195" s="24">
        <v>11265755800</v>
      </c>
      <c r="H195" s="25">
        <v>3</v>
      </c>
      <c r="I195" s="27">
        <v>935</v>
      </c>
      <c r="J195" s="26">
        <v>45332</v>
      </c>
      <c r="K195" s="27">
        <v>850</v>
      </c>
      <c r="L195" s="32">
        <v>45309</v>
      </c>
      <c r="M195" s="28">
        <v>-23</v>
      </c>
      <c r="N195" s="28">
        <f t="shared" ref="N195:N258" si="12">L195-F195</f>
        <v>7</v>
      </c>
      <c r="O195" s="27">
        <f t="shared" ref="O195:O258" si="13">M195*K195</f>
        <v>-19550</v>
      </c>
      <c r="P195" s="27">
        <f t="shared" ref="P195:P258" si="14">N195*K195</f>
        <v>5950</v>
      </c>
      <c r="Q195" s="28">
        <f t="shared" ref="Q195:Q258" si="15">J195-F195</f>
        <v>30</v>
      </c>
    </row>
    <row r="196" spans="1:17" x14ac:dyDescent="0.25">
      <c r="A196" s="24" t="s">
        <v>12</v>
      </c>
      <c r="B196" s="24" t="s">
        <v>267</v>
      </c>
      <c r="C196" s="24" t="s">
        <v>273</v>
      </c>
      <c r="D196" s="25" t="s">
        <v>274</v>
      </c>
      <c r="E196" s="32">
        <v>45309</v>
      </c>
      <c r="F196" s="32">
        <v>45309</v>
      </c>
      <c r="G196" s="24">
        <v>11303662495</v>
      </c>
      <c r="H196" s="25">
        <v>6</v>
      </c>
      <c r="I196" s="27">
        <v>6898.83</v>
      </c>
      <c r="J196" s="26">
        <v>45339</v>
      </c>
      <c r="K196" s="27">
        <v>6898.83</v>
      </c>
      <c r="L196" s="32">
        <v>45352</v>
      </c>
      <c r="M196" s="28">
        <v>-1</v>
      </c>
      <c r="N196" s="28">
        <f t="shared" si="12"/>
        <v>43</v>
      </c>
      <c r="O196" s="27">
        <f t="shared" si="13"/>
        <v>-6898.83</v>
      </c>
      <c r="P196" s="27">
        <f t="shared" si="14"/>
        <v>296649.69</v>
      </c>
      <c r="Q196" s="28">
        <f t="shared" si="15"/>
        <v>30</v>
      </c>
    </row>
    <row r="197" spans="1:17" x14ac:dyDescent="0.25">
      <c r="A197" s="24" t="s">
        <v>12</v>
      </c>
      <c r="B197" s="24" t="s">
        <v>267</v>
      </c>
      <c r="C197" s="24" t="s">
        <v>275</v>
      </c>
      <c r="D197" s="25">
        <v>8261650587</v>
      </c>
      <c r="E197" s="32">
        <v>45308</v>
      </c>
      <c r="F197" s="32">
        <v>45308</v>
      </c>
      <c r="G197" s="24">
        <v>11312238424</v>
      </c>
      <c r="H197" s="25">
        <v>1</v>
      </c>
      <c r="I197" s="27">
        <v>13500</v>
      </c>
      <c r="J197" s="26">
        <v>45338</v>
      </c>
      <c r="K197" s="27">
        <v>11065.57</v>
      </c>
      <c r="L197" s="32">
        <v>45316</v>
      </c>
      <c r="M197" s="28">
        <v>-22</v>
      </c>
      <c r="N197" s="28">
        <f t="shared" si="12"/>
        <v>8</v>
      </c>
      <c r="O197" s="27">
        <f t="shared" si="13"/>
        <v>-243442.53999999998</v>
      </c>
      <c r="P197" s="27">
        <f t="shared" si="14"/>
        <v>88524.56</v>
      </c>
      <c r="Q197" s="28">
        <f t="shared" si="15"/>
        <v>30</v>
      </c>
    </row>
    <row r="198" spans="1:17" x14ac:dyDescent="0.25">
      <c r="A198" s="24" t="s">
        <v>12</v>
      </c>
      <c r="B198" s="24" t="s">
        <v>267</v>
      </c>
      <c r="C198" s="24" t="s">
        <v>28</v>
      </c>
      <c r="D198" s="25">
        <v>1334410493</v>
      </c>
      <c r="E198" s="32">
        <v>45310</v>
      </c>
      <c r="F198" s="32">
        <v>45310</v>
      </c>
      <c r="G198" s="24">
        <v>11324415204</v>
      </c>
      <c r="H198" s="25">
        <v>5</v>
      </c>
      <c r="I198" s="27">
        <v>27450</v>
      </c>
      <c r="J198" s="26">
        <v>45370</v>
      </c>
      <c r="K198" s="27">
        <v>22500</v>
      </c>
      <c r="L198" s="32">
        <v>45316</v>
      </c>
      <c r="M198" s="28">
        <v>-54</v>
      </c>
      <c r="N198" s="28">
        <f t="shared" si="12"/>
        <v>6</v>
      </c>
      <c r="O198" s="27">
        <f t="shared" si="13"/>
        <v>-1215000</v>
      </c>
      <c r="P198" s="27">
        <f t="shared" si="14"/>
        <v>135000</v>
      </c>
      <c r="Q198" s="28">
        <f t="shared" si="15"/>
        <v>60</v>
      </c>
    </row>
    <row r="199" spans="1:17" x14ac:dyDescent="0.25">
      <c r="A199" s="24" t="s">
        <v>12</v>
      </c>
      <c r="B199" s="24" t="s">
        <v>267</v>
      </c>
      <c r="C199" s="24" t="s">
        <v>275</v>
      </c>
      <c r="D199" s="25">
        <v>8261650587</v>
      </c>
      <c r="E199" s="32">
        <v>45315</v>
      </c>
      <c r="F199" s="32">
        <v>45315</v>
      </c>
      <c r="G199" s="24">
        <v>11355155451</v>
      </c>
      <c r="H199" s="25">
        <v>2</v>
      </c>
      <c r="I199" s="27">
        <v>13500</v>
      </c>
      <c r="J199" s="26">
        <v>45345</v>
      </c>
      <c r="K199" s="27">
        <v>11065.57</v>
      </c>
      <c r="L199" s="32">
        <v>45330</v>
      </c>
      <c r="M199" s="28">
        <v>-15</v>
      </c>
      <c r="N199" s="28">
        <f t="shared" si="12"/>
        <v>15</v>
      </c>
      <c r="O199" s="27">
        <f t="shared" si="13"/>
        <v>-165983.54999999999</v>
      </c>
      <c r="P199" s="27">
        <f t="shared" si="14"/>
        <v>165983.54999999999</v>
      </c>
      <c r="Q199" s="28">
        <f t="shared" si="15"/>
        <v>30</v>
      </c>
    </row>
    <row r="200" spans="1:17" x14ac:dyDescent="0.25">
      <c r="A200" s="24" t="s">
        <v>12</v>
      </c>
      <c r="B200" s="24" t="s">
        <v>267</v>
      </c>
      <c r="C200" s="24" t="s">
        <v>276</v>
      </c>
      <c r="D200" s="25" t="s">
        <v>277</v>
      </c>
      <c r="E200" s="32">
        <v>45320</v>
      </c>
      <c r="F200" s="32">
        <v>45320</v>
      </c>
      <c r="G200" s="24">
        <v>11375595684</v>
      </c>
      <c r="H200" s="25">
        <v>4</v>
      </c>
      <c r="I200" s="27">
        <v>190.32</v>
      </c>
      <c r="J200" s="26">
        <v>45350</v>
      </c>
      <c r="K200" s="27">
        <v>190.32</v>
      </c>
      <c r="L200" s="32">
        <v>45330</v>
      </c>
      <c r="M200" s="28">
        <v>-20</v>
      </c>
      <c r="N200" s="28">
        <f t="shared" si="12"/>
        <v>10</v>
      </c>
      <c r="O200" s="27">
        <f t="shared" si="13"/>
        <v>-3806.3999999999996</v>
      </c>
      <c r="P200" s="27">
        <f t="shared" si="14"/>
        <v>1903.1999999999998</v>
      </c>
      <c r="Q200" s="28">
        <f t="shared" si="15"/>
        <v>30</v>
      </c>
    </row>
    <row r="201" spans="1:17" x14ac:dyDescent="0.25">
      <c r="A201" s="24" t="s">
        <v>12</v>
      </c>
      <c r="B201" s="24" t="s">
        <v>267</v>
      </c>
      <c r="C201" s="24" t="s">
        <v>278</v>
      </c>
      <c r="D201" s="25">
        <v>3500840925</v>
      </c>
      <c r="E201" s="32">
        <v>45323</v>
      </c>
      <c r="F201" s="32">
        <v>45323</v>
      </c>
      <c r="G201" s="24">
        <v>11399296798</v>
      </c>
      <c r="H201" s="25" t="s">
        <v>279</v>
      </c>
      <c r="I201" s="27">
        <v>40.17</v>
      </c>
      <c r="J201" s="26">
        <v>45353</v>
      </c>
      <c r="K201" s="27">
        <v>32.93</v>
      </c>
      <c r="L201" s="32">
        <v>45330</v>
      </c>
      <c r="M201" s="28">
        <v>-23</v>
      </c>
      <c r="N201" s="28">
        <f t="shared" si="12"/>
        <v>7</v>
      </c>
      <c r="O201" s="27">
        <f t="shared" si="13"/>
        <v>-757.39</v>
      </c>
      <c r="P201" s="27">
        <f t="shared" si="14"/>
        <v>230.51</v>
      </c>
      <c r="Q201" s="28">
        <f t="shared" si="15"/>
        <v>30</v>
      </c>
    </row>
    <row r="202" spans="1:17" x14ac:dyDescent="0.25">
      <c r="A202" s="24" t="s">
        <v>12</v>
      </c>
      <c r="B202" s="24" t="s">
        <v>267</v>
      </c>
      <c r="C202" s="24" t="s">
        <v>268</v>
      </c>
      <c r="D202" s="25">
        <v>2028350490</v>
      </c>
      <c r="E202" s="32">
        <v>45328</v>
      </c>
      <c r="F202" s="32">
        <v>45328</v>
      </c>
      <c r="G202" s="24">
        <v>11431986661</v>
      </c>
      <c r="H202" s="25" t="s">
        <v>216</v>
      </c>
      <c r="I202" s="27">
        <v>11455.83</v>
      </c>
      <c r="J202" s="26">
        <v>45358</v>
      </c>
      <c r="K202" s="27">
        <v>10414.39</v>
      </c>
      <c r="L202" s="32">
        <v>45336</v>
      </c>
      <c r="M202" s="28">
        <v>-22</v>
      </c>
      <c r="N202" s="28">
        <f t="shared" si="12"/>
        <v>8</v>
      </c>
      <c r="O202" s="27">
        <f t="shared" si="13"/>
        <v>-229116.58</v>
      </c>
      <c r="P202" s="27">
        <f t="shared" si="14"/>
        <v>83315.12</v>
      </c>
      <c r="Q202" s="28">
        <f t="shared" si="15"/>
        <v>30</v>
      </c>
    </row>
    <row r="203" spans="1:17" x14ac:dyDescent="0.25">
      <c r="A203" s="24" t="s">
        <v>12</v>
      </c>
      <c r="B203" s="24" t="s">
        <v>267</v>
      </c>
      <c r="C203" s="24" t="s">
        <v>81</v>
      </c>
      <c r="D203" s="25" t="s">
        <v>82</v>
      </c>
      <c r="E203" s="32">
        <v>45329</v>
      </c>
      <c r="F203" s="32">
        <v>45329</v>
      </c>
      <c r="G203" s="24">
        <v>11443689474</v>
      </c>
      <c r="H203" s="25" t="s">
        <v>280</v>
      </c>
      <c r="I203" s="27">
        <v>5775</v>
      </c>
      <c r="J203" s="26">
        <v>45359</v>
      </c>
      <c r="K203" s="27">
        <v>5250</v>
      </c>
      <c r="L203" s="32">
        <v>45336</v>
      </c>
      <c r="M203" s="28">
        <v>-23</v>
      </c>
      <c r="N203" s="28">
        <f t="shared" si="12"/>
        <v>7</v>
      </c>
      <c r="O203" s="27">
        <f t="shared" si="13"/>
        <v>-120750</v>
      </c>
      <c r="P203" s="27">
        <f t="shared" si="14"/>
        <v>36750</v>
      </c>
      <c r="Q203" s="28">
        <f t="shared" si="15"/>
        <v>30</v>
      </c>
    </row>
    <row r="204" spans="1:17" x14ac:dyDescent="0.25">
      <c r="A204" s="24" t="s">
        <v>12</v>
      </c>
      <c r="B204" s="24" t="s">
        <v>267</v>
      </c>
      <c r="C204" s="24" t="s">
        <v>268</v>
      </c>
      <c r="D204" s="25">
        <v>2028350490</v>
      </c>
      <c r="E204" s="32">
        <v>45330</v>
      </c>
      <c r="F204" s="32">
        <v>45330</v>
      </c>
      <c r="G204" s="24">
        <v>11455290372</v>
      </c>
      <c r="H204" s="25" t="s">
        <v>88</v>
      </c>
      <c r="I204" s="27">
        <v>2235.5300000000002</v>
      </c>
      <c r="J204" s="26">
        <v>45360</v>
      </c>
      <c r="K204" s="27">
        <v>2032.3</v>
      </c>
      <c r="L204" s="32">
        <v>45336</v>
      </c>
      <c r="M204" s="28">
        <v>-24</v>
      </c>
      <c r="N204" s="28">
        <f t="shared" si="12"/>
        <v>6</v>
      </c>
      <c r="O204" s="27">
        <f t="shared" si="13"/>
        <v>-48775.199999999997</v>
      </c>
      <c r="P204" s="27">
        <f t="shared" si="14"/>
        <v>12193.8</v>
      </c>
      <c r="Q204" s="28">
        <f t="shared" si="15"/>
        <v>30</v>
      </c>
    </row>
    <row r="205" spans="1:17" x14ac:dyDescent="0.25">
      <c r="A205" s="24" t="s">
        <v>12</v>
      </c>
      <c r="B205" s="24" t="s">
        <v>267</v>
      </c>
      <c r="C205" s="24" t="s">
        <v>28</v>
      </c>
      <c r="D205" s="25">
        <v>1334410493</v>
      </c>
      <c r="E205" s="32">
        <v>45349</v>
      </c>
      <c r="F205" s="32">
        <v>45349</v>
      </c>
      <c r="G205" s="24">
        <v>11573973328</v>
      </c>
      <c r="H205" s="25">
        <v>8</v>
      </c>
      <c r="I205" s="27">
        <v>16249.97</v>
      </c>
      <c r="J205" s="26">
        <v>45379</v>
      </c>
      <c r="K205" s="27">
        <v>13319.65</v>
      </c>
      <c r="L205" s="32">
        <v>45351</v>
      </c>
      <c r="M205" s="28">
        <v>-28</v>
      </c>
      <c r="N205" s="28">
        <f t="shared" si="12"/>
        <v>2</v>
      </c>
      <c r="O205" s="27">
        <f t="shared" si="13"/>
        <v>-372950.2</v>
      </c>
      <c r="P205" s="27">
        <f t="shared" si="14"/>
        <v>26639.3</v>
      </c>
      <c r="Q205" s="28">
        <f t="shared" si="15"/>
        <v>30</v>
      </c>
    </row>
    <row r="206" spans="1:17" x14ac:dyDescent="0.25">
      <c r="A206" s="24" t="s">
        <v>12</v>
      </c>
      <c r="B206" s="24" t="s">
        <v>267</v>
      </c>
      <c r="C206" s="24" t="s">
        <v>268</v>
      </c>
      <c r="D206" s="25">
        <v>2028350490</v>
      </c>
      <c r="E206" s="32">
        <v>45355</v>
      </c>
      <c r="F206" s="32">
        <v>45355</v>
      </c>
      <c r="G206" s="24">
        <v>11620648908</v>
      </c>
      <c r="H206" s="25" t="s">
        <v>106</v>
      </c>
      <c r="I206" s="27">
        <v>11455.83</v>
      </c>
      <c r="J206" s="26">
        <v>45385</v>
      </c>
      <c r="K206" s="27">
        <v>10414.39</v>
      </c>
      <c r="L206" s="32">
        <v>45364</v>
      </c>
      <c r="M206" s="28">
        <v>-21</v>
      </c>
      <c r="N206" s="28">
        <f t="shared" si="12"/>
        <v>9</v>
      </c>
      <c r="O206" s="27">
        <f t="shared" si="13"/>
        <v>-218702.19</v>
      </c>
      <c r="P206" s="27">
        <f t="shared" si="14"/>
        <v>93729.51</v>
      </c>
      <c r="Q206" s="28">
        <f t="shared" si="15"/>
        <v>30</v>
      </c>
    </row>
    <row r="207" spans="1:17" x14ac:dyDescent="0.25">
      <c r="A207" s="24" t="s">
        <v>12</v>
      </c>
      <c r="B207" s="24" t="s">
        <v>267</v>
      </c>
      <c r="C207" s="24" t="s">
        <v>272</v>
      </c>
      <c r="D207" s="25">
        <v>1629840495</v>
      </c>
      <c r="E207" s="32">
        <v>45357</v>
      </c>
      <c r="F207" s="32">
        <v>45357</v>
      </c>
      <c r="G207" s="24">
        <v>11635810001</v>
      </c>
      <c r="H207" s="25">
        <v>12</v>
      </c>
      <c r="I207" s="27">
        <v>935</v>
      </c>
      <c r="J207" s="26">
        <v>45387</v>
      </c>
      <c r="K207" s="27">
        <v>850</v>
      </c>
      <c r="L207" s="32">
        <v>45364</v>
      </c>
      <c r="M207" s="28">
        <v>-23</v>
      </c>
      <c r="N207" s="28">
        <f t="shared" si="12"/>
        <v>7</v>
      </c>
      <c r="O207" s="27">
        <f t="shared" si="13"/>
        <v>-19550</v>
      </c>
      <c r="P207" s="27">
        <f t="shared" si="14"/>
        <v>5950</v>
      </c>
      <c r="Q207" s="28">
        <f t="shared" si="15"/>
        <v>30</v>
      </c>
    </row>
    <row r="208" spans="1:17" x14ac:dyDescent="0.25">
      <c r="A208" s="24" t="s">
        <v>12</v>
      </c>
      <c r="B208" s="24" t="s">
        <v>267</v>
      </c>
      <c r="C208" s="24" t="s">
        <v>281</v>
      </c>
      <c r="D208" s="25">
        <v>1844000479</v>
      </c>
      <c r="E208" s="32">
        <v>45362</v>
      </c>
      <c r="F208" s="32">
        <v>45362</v>
      </c>
      <c r="G208" s="24">
        <v>11674235197</v>
      </c>
      <c r="H208" s="25">
        <v>10</v>
      </c>
      <c r="I208" s="27">
        <v>31653.7</v>
      </c>
      <c r="J208" s="26">
        <v>45392</v>
      </c>
      <c r="K208" s="27">
        <v>28776.09</v>
      </c>
      <c r="L208" s="32">
        <v>45378</v>
      </c>
      <c r="M208" s="28">
        <v>-14</v>
      </c>
      <c r="N208" s="28">
        <f t="shared" si="12"/>
        <v>16</v>
      </c>
      <c r="O208" s="27">
        <f t="shared" si="13"/>
        <v>-402865.26</v>
      </c>
      <c r="P208" s="27">
        <f t="shared" si="14"/>
        <v>460417.44</v>
      </c>
      <c r="Q208" s="28">
        <f t="shared" si="15"/>
        <v>30</v>
      </c>
    </row>
    <row r="209" spans="1:17" x14ac:dyDescent="0.25">
      <c r="A209" s="24" t="s">
        <v>12</v>
      </c>
      <c r="B209" s="24" t="s">
        <v>267</v>
      </c>
      <c r="C209" s="24" t="s">
        <v>275</v>
      </c>
      <c r="D209" s="25">
        <v>8261650587</v>
      </c>
      <c r="E209" s="32">
        <v>45363</v>
      </c>
      <c r="F209" s="32">
        <v>45363</v>
      </c>
      <c r="G209" s="24">
        <v>11685660616</v>
      </c>
      <c r="H209" s="25">
        <v>3</v>
      </c>
      <c r="I209" s="27">
        <v>13305</v>
      </c>
      <c r="J209" s="26">
        <v>45393</v>
      </c>
      <c r="K209" s="27">
        <v>10905.74</v>
      </c>
      <c r="L209" s="32">
        <v>45366</v>
      </c>
      <c r="M209" s="28">
        <v>-27</v>
      </c>
      <c r="N209" s="28">
        <f t="shared" si="12"/>
        <v>3</v>
      </c>
      <c r="O209" s="27">
        <f t="shared" si="13"/>
        <v>-294454.98</v>
      </c>
      <c r="P209" s="27">
        <f t="shared" si="14"/>
        <v>32717.22</v>
      </c>
      <c r="Q209" s="28">
        <f t="shared" si="15"/>
        <v>30</v>
      </c>
    </row>
    <row r="210" spans="1:17" x14ac:dyDescent="0.25">
      <c r="A210" s="24" t="s">
        <v>12</v>
      </c>
      <c r="B210" s="24" t="s">
        <v>267</v>
      </c>
      <c r="C210" s="24" t="s">
        <v>282</v>
      </c>
      <c r="D210" s="25">
        <v>1631290994</v>
      </c>
      <c r="E210" s="32">
        <v>45364</v>
      </c>
      <c r="F210" s="32">
        <v>45364</v>
      </c>
      <c r="G210" s="24">
        <v>11694601832</v>
      </c>
      <c r="H210" s="25">
        <v>9</v>
      </c>
      <c r="I210" s="27">
        <v>37556.480000000003</v>
      </c>
      <c r="J210" s="26">
        <v>45394</v>
      </c>
      <c r="K210" s="27">
        <v>30784</v>
      </c>
      <c r="L210" s="32">
        <v>45376</v>
      </c>
      <c r="M210" s="28">
        <v>-18</v>
      </c>
      <c r="N210" s="28">
        <f t="shared" si="12"/>
        <v>12</v>
      </c>
      <c r="O210" s="27">
        <f t="shared" si="13"/>
        <v>-554112</v>
      </c>
      <c r="P210" s="27">
        <f t="shared" si="14"/>
        <v>369408</v>
      </c>
      <c r="Q210" s="28">
        <f t="shared" si="15"/>
        <v>30</v>
      </c>
    </row>
    <row r="211" spans="1:17" x14ac:dyDescent="0.25">
      <c r="A211" s="24" t="s">
        <v>12</v>
      </c>
      <c r="B211" s="24" t="s">
        <v>267</v>
      </c>
      <c r="C211" s="24" t="s">
        <v>283</v>
      </c>
      <c r="D211" s="25">
        <v>937910503</v>
      </c>
      <c r="E211" s="32">
        <v>45365</v>
      </c>
      <c r="F211" s="32">
        <v>45365</v>
      </c>
      <c r="G211" s="24">
        <v>11704382644</v>
      </c>
      <c r="H211" s="25">
        <v>10</v>
      </c>
      <c r="I211" s="27">
        <v>7320</v>
      </c>
      <c r="J211" s="26">
        <v>45395</v>
      </c>
      <c r="K211" s="27">
        <v>6000</v>
      </c>
      <c r="L211" s="32">
        <v>45370</v>
      </c>
      <c r="M211" s="28">
        <v>-25</v>
      </c>
      <c r="N211" s="28">
        <f t="shared" si="12"/>
        <v>5</v>
      </c>
      <c r="O211" s="27">
        <f t="shared" si="13"/>
        <v>-150000</v>
      </c>
      <c r="P211" s="27">
        <f t="shared" si="14"/>
        <v>30000</v>
      </c>
      <c r="Q211" s="28">
        <f t="shared" si="15"/>
        <v>30</v>
      </c>
    </row>
    <row r="212" spans="1:17" x14ac:dyDescent="0.25">
      <c r="A212" s="24" t="s">
        <v>12</v>
      </c>
      <c r="B212" s="24" t="s">
        <v>267</v>
      </c>
      <c r="C212" s="24" t="s">
        <v>284</v>
      </c>
      <c r="D212" s="25">
        <v>11403240960</v>
      </c>
      <c r="E212" s="32">
        <v>45375</v>
      </c>
      <c r="F212" s="32">
        <v>45375</v>
      </c>
      <c r="G212" s="24">
        <v>11766479986</v>
      </c>
      <c r="H212" s="25">
        <v>19899674</v>
      </c>
      <c r="I212" s="27">
        <v>4931.6499999999996</v>
      </c>
      <c r="J212" s="26">
        <v>45405</v>
      </c>
      <c r="K212" s="27">
        <v>4931.6499999999996</v>
      </c>
      <c r="L212" s="32">
        <v>45380</v>
      </c>
      <c r="M212" s="28">
        <v>-25</v>
      </c>
      <c r="N212" s="28">
        <f t="shared" si="12"/>
        <v>5</v>
      </c>
      <c r="O212" s="27">
        <f t="shared" si="13"/>
        <v>-123291.24999999999</v>
      </c>
      <c r="P212" s="27">
        <f t="shared" si="14"/>
        <v>24658.25</v>
      </c>
      <c r="Q212" s="28">
        <f t="shared" si="15"/>
        <v>30</v>
      </c>
    </row>
    <row r="213" spans="1:17" x14ac:dyDescent="0.25">
      <c r="A213" s="24" t="s">
        <v>12</v>
      </c>
      <c r="B213" s="24" t="s">
        <v>285</v>
      </c>
      <c r="C213" s="24" t="s">
        <v>32</v>
      </c>
      <c r="D213" s="25" t="s">
        <v>33</v>
      </c>
      <c r="E213" s="32">
        <v>45267</v>
      </c>
      <c r="F213" s="32">
        <v>45267</v>
      </c>
      <c r="G213" s="24">
        <v>11034479535</v>
      </c>
      <c r="H213" s="25">
        <v>272</v>
      </c>
      <c r="I213" s="27">
        <v>567.96</v>
      </c>
      <c r="J213" s="26">
        <v>45297</v>
      </c>
      <c r="K213" s="27">
        <v>465.54</v>
      </c>
      <c r="L213" s="32">
        <v>45302</v>
      </c>
      <c r="M213" s="28">
        <v>5</v>
      </c>
      <c r="N213" s="28">
        <f t="shared" si="12"/>
        <v>35</v>
      </c>
      <c r="O213" s="27">
        <f t="shared" si="13"/>
        <v>2327.7000000000003</v>
      </c>
      <c r="P213" s="27">
        <f t="shared" si="14"/>
        <v>16293.900000000001</v>
      </c>
      <c r="Q213" s="28">
        <f t="shared" si="15"/>
        <v>30</v>
      </c>
    </row>
    <row r="214" spans="1:17" x14ac:dyDescent="0.25">
      <c r="A214" s="24" t="s">
        <v>12</v>
      </c>
      <c r="B214" s="24" t="s">
        <v>285</v>
      </c>
      <c r="C214" s="24" t="s">
        <v>286</v>
      </c>
      <c r="D214" s="25">
        <v>1177760491</v>
      </c>
      <c r="E214" s="32">
        <v>45267</v>
      </c>
      <c r="F214" s="32">
        <v>45267</v>
      </c>
      <c r="G214" s="24">
        <v>11035963300</v>
      </c>
      <c r="H214" s="25" t="s">
        <v>287</v>
      </c>
      <c r="I214" s="27">
        <v>41.95</v>
      </c>
      <c r="J214" s="26">
        <v>45297</v>
      </c>
      <c r="K214" s="27">
        <v>38.14</v>
      </c>
      <c r="L214" s="32">
        <v>45310</v>
      </c>
      <c r="M214" s="28">
        <v>13</v>
      </c>
      <c r="N214" s="28">
        <f t="shared" si="12"/>
        <v>43</v>
      </c>
      <c r="O214" s="27">
        <f t="shared" si="13"/>
        <v>495.82</v>
      </c>
      <c r="P214" s="27">
        <f t="shared" si="14"/>
        <v>1640.02</v>
      </c>
      <c r="Q214" s="28">
        <f t="shared" si="15"/>
        <v>30</v>
      </c>
    </row>
    <row r="215" spans="1:17" x14ac:dyDescent="0.25">
      <c r="A215" s="24" t="s">
        <v>12</v>
      </c>
      <c r="B215" s="24" t="s">
        <v>285</v>
      </c>
      <c r="C215" s="24" t="s">
        <v>288</v>
      </c>
      <c r="D215" s="25">
        <v>488410010</v>
      </c>
      <c r="E215" s="32">
        <v>45274</v>
      </c>
      <c r="F215" s="32">
        <v>45274</v>
      </c>
      <c r="G215" s="24">
        <v>11091919107</v>
      </c>
      <c r="H215" s="25" t="s">
        <v>289</v>
      </c>
      <c r="I215" s="27">
        <v>1832.4</v>
      </c>
      <c r="J215" s="26">
        <v>45304</v>
      </c>
      <c r="K215" s="27">
        <v>1725.46</v>
      </c>
      <c r="L215" s="32">
        <v>45303</v>
      </c>
      <c r="M215" s="28">
        <v>-1</v>
      </c>
      <c r="N215" s="28">
        <f t="shared" si="12"/>
        <v>29</v>
      </c>
      <c r="O215" s="27">
        <f t="shared" si="13"/>
        <v>-1725.46</v>
      </c>
      <c r="P215" s="27">
        <f t="shared" si="14"/>
        <v>50038.340000000004</v>
      </c>
      <c r="Q215" s="28">
        <f t="shared" si="15"/>
        <v>30</v>
      </c>
    </row>
    <row r="216" spans="1:17" x14ac:dyDescent="0.25">
      <c r="A216" s="24" t="s">
        <v>12</v>
      </c>
      <c r="B216" s="24" t="s">
        <v>285</v>
      </c>
      <c r="C216" s="24" t="s">
        <v>290</v>
      </c>
      <c r="D216" s="25">
        <v>2616630022</v>
      </c>
      <c r="E216" s="32">
        <v>45276</v>
      </c>
      <c r="F216" s="32">
        <v>45276</v>
      </c>
      <c r="G216" s="24">
        <v>11103970141</v>
      </c>
      <c r="H216" s="25">
        <v>2230138088</v>
      </c>
      <c r="I216" s="27">
        <v>31946.400000000001</v>
      </c>
      <c r="J216" s="26">
        <v>45306</v>
      </c>
      <c r="K216" s="27">
        <v>26185.57</v>
      </c>
      <c r="L216" s="32">
        <v>45303</v>
      </c>
      <c r="M216" s="28">
        <v>-3</v>
      </c>
      <c r="N216" s="28">
        <f t="shared" si="12"/>
        <v>27</v>
      </c>
      <c r="O216" s="27">
        <f t="shared" si="13"/>
        <v>-78556.709999999992</v>
      </c>
      <c r="P216" s="27">
        <f t="shared" si="14"/>
        <v>707010.39</v>
      </c>
      <c r="Q216" s="28">
        <f t="shared" si="15"/>
        <v>30</v>
      </c>
    </row>
    <row r="217" spans="1:17" x14ac:dyDescent="0.25">
      <c r="A217" s="24" t="s">
        <v>12</v>
      </c>
      <c r="B217" s="24" t="s">
        <v>285</v>
      </c>
      <c r="C217" s="24" t="s">
        <v>291</v>
      </c>
      <c r="D217" s="25">
        <v>8526440154</v>
      </c>
      <c r="E217" s="32">
        <v>45275</v>
      </c>
      <c r="F217" s="32">
        <v>45275</v>
      </c>
      <c r="G217" s="24">
        <v>11106596908</v>
      </c>
      <c r="H217" s="25">
        <v>5751640807</v>
      </c>
      <c r="I217" s="27">
        <v>43170.62</v>
      </c>
      <c r="J217" s="26">
        <v>45305</v>
      </c>
      <c r="K217" s="27">
        <v>35385.75</v>
      </c>
      <c r="L217" s="32">
        <v>45303</v>
      </c>
      <c r="M217" s="28">
        <v>-2</v>
      </c>
      <c r="N217" s="28">
        <f t="shared" si="12"/>
        <v>28</v>
      </c>
      <c r="O217" s="27">
        <f t="shared" si="13"/>
        <v>-70771.5</v>
      </c>
      <c r="P217" s="27">
        <f t="shared" si="14"/>
        <v>990801</v>
      </c>
      <c r="Q217" s="28">
        <f t="shared" si="15"/>
        <v>30</v>
      </c>
    </row>
    <row r="218" spans="1:17" x14ac:dyDescent="0.25">
      <c r="A218" s="24" t="s">
        <v>12</v>
      </c>
      <c r="B218" s="24" t="s">
        <v>285</v>
      </c>
      <c r="C218" s="24" t="s">
        <v>291</v>
      </c>
      <c r="D218" s="25">
        <v>8526440154</v>
      </c>
      <c r="E218" s="32">
        <v>45276</v>
      </c>
      <c r="F218" s="32">
        <v>45276</v>
      </c>
      <c r="G218" s="24">
        <v>11106651692</v>
      </c>
      <c r="H218" s="25">
        <v>5751646727</v>
      </c>
      <c r="I218" s="27">
        <v>530.65</v>
      </c>
      <c r="J218" s="26">
        <v>45306</v>
      </c>
      <c r="K218" s="27">
        <v>434.96</v>
      </c>
      <c r="L218" s="32">
        <v>45303</v>
      </c>
      <c r="M218" s="28">
        <v>-3</v>
      </c>
      <c r="N218" s="28">
        <f t="shared" si="12"/>
        <v>27</v>
      </c>
      <c r="O218" s="27">
        <f t="shared" si="13"/>
        <v>-1304.8799999999999</v>
      </c>
      <c r="P218" s="27">
        <f t="shared" si="14"/>
        <v>11743.92</v>
      </c>
      <c r="Q218" s="28">
        <f t="shared" si="15"/>
        <v>30</v>
      </c>
    </row>
    <row r="219" spans="1:17" x14ac:dyDescent="0.25">
      <c r="A219" s="24" t="s">
        <v>12</v>
      </c>
      <c r="B219" s="24" t="s">
        <v>285</v>
      </c>
      <c r="C219" s="24" t="s">
        <v>291</v>
      </c>
      <c r="D219" s="25">
        <v>8526440154</v>
      </c>
      <c r="E219" s="32">
        <v>45276</v>
      </c>
      <c r="F219" s="32">
        <v>45276</v>
      </c>
      <c r="G219" s="24">
        <v>11106660841</v>
      </c>
      <c r="H219" s="25">
        <v>5751645520</v>
      </c>
      <c r="I219" s="27">
        <v>837.98</v>
      </c>
      <c r="J219" s="26">
        <v>45306</v>
      </c>
      <c r="K219" s="27">
        <v>686.87</v>
      </c>
      <c r="L219" s="32">
        <v>45303</v>
      </c>
      <c r="M219" s="28">
        <v>-3</v>
      </c>
      <c r="N219" s="28">
        <f t="shared" si="12"/>
        <v>27</v>
      </c>
      <c r="O219" s="27">
        <f t="shared" si="13"/>
        <v>-2060.61</v>
      </c>
      <c r="P219" s="27">
        <f t="shared" si="14"/>
        <v>18545.490000000002</v>
      </c>
      <c r="Q219" s="28">
        <f t="shared" si="15"/>
        <v>30</v>
      </c>
    </row>
    <row r="220" spans="1:17" x14ac:dyDescent="0.25">
      <c r="A220" s="24" t="s">
        <v>12</v>
      </c>
      <c r="B220" s="24" t="s">
        <v>285</v>
      </c>
      <c r="C220" s="24" t="s">
        <v>291</v>
      </c>
      <c r="D220" s="25">
        <v>8526440154</v>
      </c>
      <c r="E220" s="32">
        <v>45276</v>
      </c>
      <c r="F220" s="32">
        <v>45276</v>
      </c>
      <c r="G220" s="24">
        <v>11106916281</v>
      </c>
      <c r="H220" s="25">
        <v>5751658460</v>
      </c>
      <c r="I220" s="27">
        <v>4.2699999999999996</v>
      </c>
      <c r="J220" s="26">
        <v>45306</v>
      </c>
      <c r="K220" s="27">
        <v>3.5</v>
      </c>
      <c r="L220" s="32">
        <v>45303</v>
      </c>
      <c r="M220" s="28">
        <v>-3</v>
      </c>
      <c r="N220" s="28">
        <f t="shared" si="12"/>
        <v>27</v>
      </c>
      <c r="O220" s="27">
        <f t="shared" si="13"/>
        <v>-10.5</v>
      </c>
      <c r="P220" s="27">
        <f t="shared" si="14"/>
        <v>94.5</v>
      </c>
      <c r="Q220" s="28">
        <f t="shared" si="15"/>
        <v>30</v>
      </c>
    </row>
    <row r="221" spans="1:17" x14ac:dyDescent="0.25">
      <c r="A221" s="24" t="s">
        <v>12</v>
      </c>
      <c r="B221" s="24" t="s">
        <v>285</v>
      </c>
      <c r="C221" s="24" t="s">
        <v>292</v>
      </c>
      <c r="D221" s="25">
        <v>1294780497</v>
      </c>
      <c r="E221" s="32">
        <v>45280</v>
      </c>
      <c r="F221" s="32">
        <v>45280</v>
      </c>
      <c r="G221" s="24">
        <v>11130968890</v>
      </c>
      <c r="H221" s="25">
        <v>3098</v>
      </c>
      <c r="I221" s="27">
        <v>528.57000000000005</v>
      </c>
      <c r="J221" s="26">
        <v>45310</v>
      </c>
      <c r="K221" s="27">
        <v>433.25</v>
      </c>
      <c r="L221" s="32">
        <v>45309</v>
      </c>
      <c r="M221" s="28">
        <v>-1</v>
      </c>
      <c r="N221" s="28">
        <f t="shared" si="12"/>
        <v>29</v>
      </c>
      <c r="O221" s="27">
        <f t="shared" si="13"/>
        <v>-433.25</v>
      </c>
      <c r="P221" s="27">
        <f t="shared" si="14"/>
        <v>12564.25</v>
      </c>
      <c r="Q221" s="28">
        <f t="shared" si="15"/>
        <v>30</v>
      </c>
    </row>
    <row r="222" spans="1:17" x14ac:dyDescent="0.25">
      <c r="A222" s="24" t="s">
        <v>12</v>
      </c>
      <c r="B222" s="24" t="s">
        <v>210</v>
      </c>
      <c r="C222" s="24" t="s">
        <v>28</v>
      </c>
      <c r="D222" s="25">
        <v>1334410493</v>
      </c>
      <c r="E222" s="32">
        <v>45280</v>
      </c>
      <c r="F222" s="32">
        <v>45280</v>
      </c>
      <c r="G222" s="24">
        <v>11131540739</v>
      </c>
      <c r="H222" s="25">
        <v>46</v>
      </c>
      <c r="I222" s="27">
        <v>14640</v>
      </c>
      <c r="J222" s="26">
        <v>45310</v>
      </c>
      <c r="K222" s="27">
        <v>12000</v>
      </c>
      <c r="L222" s="32">
        <v>45296</v>
      </c>
      <c r="M222" s="28">
        <v>-14</v>
      </c>
      <c r="N222" s="28">
        <f t="shared" si="12"/>
        <v>16</v>
      </c>
      <c r="O222" s="27">
        <f t="shared" si="13"/>
        <v>-168000</v>
      </c>
      <c r="P222" s="27">
        <f t="shared" si="14"/>
        <v>192000</v>
      </c>
      <c r="Q222" s="28">
        <f t="shared" si="15"/>
        <v>30</v>
      </c>
    </row>
    <row r="223" spans="1:17" x14ac:dyDescent="0.25">
      <c r="A223" s="24" t="s">
        <v>12</v>
      </c>
      <c r="B223" s="24" t="s">
        <v>285</v>
      </c>
      <c r="C223" s="24" t="s">
        <v>286</v>
      </c>
      <c r="D223" s="25">
        <v>1177760491</v>
      </c>
      <c r="E223" s="32">
        <v>45280</v>
      </c>
      <c r="F223" s="32">
        <v>45280</v>
      </c>
      <c r="G223" s="24">
        <v>11133162140</v>
      </c>
      <c r="H223" s="25" t="s">
        <v>293</v>
      </c>
      <c r="I223" s="27">
        <v>1896.75</v>
      </c>
      <c r="J223" s="26">
        <v>45310</v>
      </c>
      <c r="K223" s="27">
        <v>1724.32</v>
      </c>
      <c r="L223" s="32">
        <v>45310</v>
      </c>
      <c r="M223" s="28">
        <v>0</v>
      </c>
      <c r="N223" s="28">
        <f t="shared" si="12"/>
        <v>30</v>
      </c>
      <c r="O223" s="27">
        <f t="shared" si="13"/>
        <v>0</v>
      </c>
      <c r="P223" s="27">
        <f t="shared" si="14"/>
        <v>51729.599999999999</v>
      </c>
      <c r="Q223" s="28">
        <f t="shared" si="15"/>
        <v>30</v>
      </c>
    </row>
    <row r="224" spans="1:17" x14ac:dyDescent="0.25">
      <c r="A224" s="24" t="s">
        <v>12</v>
      </c>
      <c r="B224" s="24" t="s">
        <v>285</v>
      </c>
      <c r="C224" s="24" t="s">
        <v>286</v>
      </c>
      <c r="D224" s="25">
        <v>1177760491</v>
      </c>
      <c r="E224" s="32">
        <v>45280</v>
      </c>
      <c r="F224" s="32">
        <v>45280</v>
      </c>
      <c r="G224" s="24">
        <v>11133162251</v>
      </c>
      <c r="H224" s="25" t="s">
        <v>294</v>
      </c>
      <c r="I224" s="27">
        <v>4072.84</v>
      </c>
      <c r="J224" s="26">
        <v>45310</v>
      </c>
      <c r="K224" s="27">
        <v>3702.58</v>
      </c>
      <c r="L224" s="32">
        <v>45310</v>
      </c>
      <c r="M224" s="28">
        <v>0</v>
      </c>
      <c r="N224" s="28">
        <f t="shared" si="12"/>
        <v>30</v>
      </c>
      <c r="O224" s="27">
        <f t="shared" si="13"/>
        <v>0</v>
      </c>
      <c r="P224" s="27">
        <f t="shared" si="14"/>
        <v>111077.4</v>
      </c>
      <c r="Q224" s="28">
        <f t="shared" si="15"/>
        <v>30</v>
      </c>
    </row>
    <row r="225" spans="1:17" x14ac:dyDescent="0.25">
      <c r="A225" s="24" t="s">
        <v>12</v>
      </c>
      <c r="B225" s="24" t="s">
        <v>285</v>
      </c>
      <c r="C225" s="24" t="s">
        <v>286</v>
      </c>
      <c r="D225" s="25">
        <v>1177760491</v>
      </c>
      <c r="E225" s="32">
        <v>45280</v>
      </c>
      <c r="F225" s="32">
        <v>45280</v>
      </c>
      <c r="G225" s="24">
        <v>11133299094</v>
      </c>
      <c r="H225" s="25" t="s">
        <v>295</v>
      </c>
      <c r="I225" s="27">
        <v>5592.62</v>
      </c>
      <c r="J225" s="26">
        <v>45310</v>
      </c>
      <c r="K225" s="27">
        <v>5088.6099999999997</v>
      </c>
      <c r="L225" s="32">
        <v>45310</v>
      </c>
      <c r="M225" s="28">
        <v>0</v>
      </c>
      <c r="N225" s="28">
        <f t="shared" si="12"/>
        <v>30</v>
      </c>
      <c r="O225" s="27">
        <f t="shared" si="13"/>
        <v>0</v>
      </c>
      <c r="P225" s="27">
        <f t="shared" si="14"/>
        <v>152658.29999999999</v>
      </c>
      <c r="Q225" s="28">
        <f t="shared" si="15"/>
        <v>30</v>
      </c>
    </row>
    <row r="226" spans="1:17" x14ac:dyDescent="0.25">
      <c r="A226" s="24" t="s">
        <v>12</v>
      </c>
      <c r="B226" s="24" t="s">
        <v>285</v>
      </c>
      <c r="C226" s="24" t="s">
        <v>286</v>
      </c>
      <c r="D226" s="25">
        <v>1177760491</v>
      </c>
      <c r="E226" s="32">
        <v>45280</v>
      </c>
      <c r="F226" s="32">
        <v>45280</v>
      </c>
      <c r="G226" s="24">
        <v>11134034584</v>
      </c>
      <c r="H226" s="25" t="s">
        <v>296</v>
      </c>
      <c r="I226" s="27">
        <v>16.07</v>
      </c>
      <c r="J226" s="26">
        <v>45310</v>
      </c>
      <c r="K226" s="27">
        <v>14.61</v>
      </c>
      <c r="L226" s="32">
        <v>45310</v>
      </c>
      <c r="M226" s="28">
        <v>0</v>
      </c>
      <c r="N226" s="28">
        <f t="shared" si="12"/>
        <v>30</v>
      </c>
      <c r="O226" s="27">
        <f t="shared" si="13"/>
        <v>0</v>
      </c>
      <c r="P226" s="27">
        <f t="shared" si="14"/>
        <v>438.29999999999995</v>
      </c>
      <c r="Q226" s="28">
        <f t="shared" si="15"/>
        <v>30</v>
      </c>
    </row>
    <row r="227" spans="1:17" x14ac:dyDescent="0.25">
      <c r="A227" s="24" t="s">
        <v>12</v>
      </c>
      <c r="B227" s="24" t="s">
        <v>285</v>
      </c>
      <c r="C227" s="24" t="s">
        <v>286</v>
      </c>
      <c r="D227" s="25">
        <v>1177760491</v>
      </c>
      <c r="E227" s="32">
        <v>45280</v>
      </c>
      <c r="F227" s="32">
        <v>45280</v>
      </c>
      <c r="G227" s="24">
        <v>11134034666</v>
      </c>
      <c r="H227" s="25" t="s">
        <v>297</v>
      </c>
      <c r="I227" s="27">
        <v>4593.3</v>
      </c>
      <c r="J227" s="26">
        <v>45310</v>
      </c>
      <c r="K227" s="27">
        <v>4175.7299999999996</v>
      </c>
      <c r="L227" s="32">
        <v>45310</v>
      </c>
      <c r="M227" s="28">
        <v>0</v>
      </c>
      <c r="N227" s="28">
        <f t="shared" si="12"/>
        <v>30</v>
      </c>
      <c r="O227" s="27">
        <f t="shared" si="13"/>
        <v>0</v>
      </c>
      <c r="P227" s="27">
        <f t="shared" si="14"/>
        <v>125271.9</v>
      </c>
      <c r="Q227" s="28">
        <f t="shared" si="15"/>
        <v>30</v>
      </c>
    </row>
    <row r="228" spans="1:17" x14ac:dyDescent="0.25">
      <c r="A228" s="24" t="s">
        <v>12</v>
      </c>
      <c r="B228" s="24" t="s">
        <v>285</v>
      </c>
      <c r="C228" s="24" t="s">
        <v>286</v>
      </c>
      <c r="D228" s="25">
        <v>1177760491</v>
      </c>
      <c r="E228" s="32">
        <v>45280</v>
      </c>
      <c r="F228" s="32">
        <v>45280</v>
      </c>
      <c r="G228" s="24">
        <v>11134034784</v>
      </c>
      <c r="H228" s="25" t="s">
        <v>298</v>
      </c>
      <c r="I228" s="27">
        <v>19.93</v>
      </c>
      <c r="J228" s="26">
        <v>45310</v>
      </c>
      <c r="K228" s="27">
        <v>18.5</v>
      </c>
      <c r="L228" s="32">
        <v>45310</v>
      </c>
      <c r="M228" s="28">
        <v>0</v>
      </c>
      <c r="N228" s="28">
        <f t="shared" si="12"/>
        <v>30</v>
      </c>
      <c r="O228" s="27">
        <f t="shared" si="13"/>
        <v>0</v>
      </c>
      <c r="P228" s="27">
        <f t="shared" si="14"/>
        <v>555</v>
      </c>
      <c r="Q228" s="28">
        <f t="shared" si="15"/>
        <v>30</v>
      </c>
    </row>
    <row r="229" spans="1:17" x14ac:dyDescent="0.25">
      <c r="A229" s="24" t="s">
        <v>12</v>
      </c>
      <c r="B229" s="24" t="s">
        <v>285</v>
      </c>
      <c r="C229" s="24" t="s">
        <v>286</v>
      </c>
      <c r="D229" s="25">
        <v>1177760491</v>
      </c>
      <c r="E229" s="32">
        <v>45280</v>
      </c>
      <c r="F229" s="32">
        <v>45280</v>
      </c>
      <c r="G229" s="24">
        <v>11134038883</v>
      </c>
      <c r="H229" s="25" t="s">
        <v>299</v>
      </c>
      <c r="I229" s="27">
        <v>737.01</v>
      </c>
      <c r="J229" s="26">
        <v>45310</v>
      </c>
      <c r="K229" s="27">
        <v>670.01</v>
      </c>
      <c r="L229" s="32">
        <v>45310</v>
      </c>
      <c r="M229" s="28">
        <v>0</v>
      </c>
      <c r="N229" s="28">
        <f t="shared" si="12"/>
        <v>30</v>
      </c>
      <c r="O229" s="27">
        <f t="shared" si="13"/>
        <v>0</v>
      </c>
      <c r="P229" s="27">
        <f t="shared" si="14"/>
        <v>20100.3</v>
      </c>
      <c r="Q229" s="28">
        <f t="shared" si="15"/>
        <v>30</v>
      </c>
    </row>
    <row r="230" spans="1:17" x14ac:dyDescent="0.25">
      <c r="A230" s="24" t="s">
        <v>12</v>
      </c>
      <c r="B230" s="24" t="s">
        <v>285</v>
      </c>
      <c r="C230" s="24" t="s">
        <v>286</v>
      </c>
      <c r="D230" s="25">
        <v>1177760491</v>
      </c>
      <c r="E230" s="32">
        <v>45280</v>
      </c>
      <c r="F230" s="32">
        <v>45280</v>
      </c>
      <c r="G230" s="24">
        <v>11134048467</v>
      </c>
      <c r="H230" s="25" t="s">
        <v>300</v>
      </c>
      <c r="I230" s="27">
        <v>130.5</v>
      </c>
      <c r="J230" s="26">
        <v>45310</v>
      </c>
      <c r="K230" s="27">
        <v>118.64</v>
      </c>
      <c r="L230" s="32">
        <v>45310</v>
      </c>
      <c r="M230" s="28">
        <v>0</v>
      </c>
      <c r="N230" s="28">
        <f t="shared" si="12"/>
        <v>30</v>
      </c>
      <c r="O230" s="27">
        <f t="shared" si="13"/>
        <v>0</v>
      </c>
      <c r="P230" s="27">
        <f t="shared" si="14"/>
        <v>3559.2</v>
      </c>
      <c r="Q230" s="28">
        <f t="shared" si="15"/>
        <v>30</v>
      </c>
    </row>
    <row r="231" spans="1:17" x14ac:dyDescent="0.25">
      <c r="A231" s="24" t="s">
        <v>12</v>
      </c>
      <c r="B231" s="24" t="s">
        <v>285</v>
      </c>
      <c r="C231" s="24" t="s">
        <v>286</v>
      </c>
      <c r="D231" s="25">
        <v>1177760491</v>
      </c>
      <c r="E231" s="32">
        <v>45280</v>
      </c>
      <c r="F231" s="32">
        <v>45280</v>
      </c>
      <c r="G231" s="24">
        <v>11134049300</v>
      </c>
      <c r="H231" s="25" t="s">
        <v>301</v>
      </c>
      <c r="I231" s="27">
        <v>89.54</v>
      </c>
      <c r="J231" s="26">
        <v>45310</v>
      </c>
      <c r="K231" s="27">
        <v>81.400000000000006</v>
      </c>
      <c r="L231" s="32">
        <v>45310</v>
      </c>
      <c r="M231" s="28">
        <v>0</v>
      </c>
      <c r="N231" s="28">
        <f t="shared" si="12"/>
        <v>30</v>
      </c>
      <c r="O231" s="27">
        <f t="shared" si="13"/>
        <v>0</v>
      </c>
      <c r="P231" s="27">
        <f t="shared" si="14"/>
        <v>2442</v>
      </c>
      <c r="Q231" s="28">
        <f t="shared" si="15"/>
        <v>30</v>
      </c>
    </row>
    <row r="232" spans="1:17" x14ac:dyDescent="0.25">
      <c r="A232" s="24" t="s">
        <v>12</v>
      </c>
      <c r="B232" s="24" t="s">
        <v>285</v>
      </c>
      <c r="C232" s="24" t="s">
        <v>286</v>
      </c>
      <c r="D232" s="25">
        <v>1177760491</v>
      </c>
      <c r="E232" s="32">
        <v>45280</v>
      </c>
      <c r="F232" s="32">
        <v>45280</v>
      </c>
      <c r="G232" s="24">
        <v>11134049734</v>
      </c>
      <c r="H232" s="25" t="s">
        <v>302</v>
      </c>
      <c r="I232" s="27">
        <v>159.19</v>
      </c>
      <c r="J232" s="26">
        <v>45310</v>
      </c>
      <c r="K232" s="27">
        <v>144.72</v>
      </c>
      <c r="L232" s="32">
        <v>45310</v>
      </c>
      <c r="M232" s="28">
        <v>0</v>
      </c>
      <c r="N232" s="28">
        <f t="shared" si="12"/>
        <v>30</v>
      </c>
      <c r="O232" s="27">
        <f t="shared" si="13"/>
        <v>0</v>
      </c>
      <c r="P232" s="27">
        <f t="shared" si="14"/>
        <v>4341.6000000000004</v>
      </c>
      <c r="Q232" s="28">
        <f t="shared" si="15"/>
        <v>30</v>
      </c>
    </row>
    <row r="233" spans="1:17" x14ac:dyDescent="0.25">
      <c r="A233" s="24" t="s">
        <v>12</v>
      </c>
      <c r="B233" s="24" t="s">
        <v>285</v>
      </c>
      <c r="C233" s="24" t="s">
        <v>286</v>
      </c>
      <c r="D233" s="25">
        <v>1177760491</v>
      </c>
      <c r="E233" s="32">
        <v>45280</v>
      </c>
      <c r="F233" s="32">
        <v>45280</v>
      </c>
      <c r="G233" s="24">
        <v>11134051003</v>
      </c>
      <c r="H233" s="25" t="s">
        <v>303</v>
      </c>
      <c r="I233" s="27">
        <v>2327.23</v>
      </c>
      <c r="J233" s="26">
        <v>45310</v>
      </c>
      <c r="K233" s="27">
        <v>2115.66</v>
      </c>
      <c r="L233" s="32">
        <v>45310</v>
      </c>
      <c r="M233" s="28">
        <v>0</v>
      </c>
      <c r="N233" s="28">
        <f t="shared" si="12"/>
        <v>30</v>
      </c>
      <c r="O233" s="27">
        <f t="shared" si="13"/>
        <v>0</v>
      </c>
      <c r="P233" s="27">
        <f t="shared" si="14"/>
        <v>63469.799999999996</v>
      </c>
      <c r="Q233" s="28">
        <f t="shared" si="15"/>
        <v>30</v>
      </c>
    </row>
    <row r="234" spans="1:17" x14ac:dyDescent="0.25">
      <c r="A234" s="24" t="s">
        <v>12</v>
      </c>
      <c r="B234" s="24" t="s">
        <v>285</v>
      </c>
      <c r="C234" s="24" t="s">
        <v>286</v>
      </c>
      <c r="D234" s="25">
        <v>1177760491</v>
      </c>
      <c r="E234" s="32">
        <v>45280</v>
      </c>
      <c r="F234" s="32">
        <v>45280</v>
      </c>
      <c r="G234" s="24">
        <v>11134059929</v>
      </c>
      <c r="H234" s="25" t="s">
        <v>304</v>
      </c>
      <c r="I234" s="27">
        <v>220.65</v>
      </c>
      <c r="J234" s="26">
        <v>45310</v>
      </c>
      <c r="K234" s="27">
        <v>200.59</v>
      </c>
      <c r="L234" s="32">
        <v>45310</v>
      </c>
      <c r="M234" s="28">
        <v>0</v>
      </c>
      <c r="N234" s="28">
        <f t="shared" si="12"/>
        <v>30</v>
      </c>
      <c r="O234" s="27">
        <f t="shared" si="13"/>
        <v>0</v>
      </c>
      <c r="P234" s="27">
        <f t="shared" si="14"/>
        <v>6017.7</v>
      </c>
      <c r="Q234" s="28">
        <f t="shared" si="15"/>
        <v>30</v>
      </c>
    </row>
    <row r="235" spans="1:17" x14ac:dyDescent="0.25">
      <c r="A235" s="24" t="s">
        <v>12</v>
      </c>
      <c r="B235" s="24" t="s">
        <v>285</v>
      </c>
      <c r="C235" s="24" t="s">
        <v>286</v>
      </c>
      <c r="D235" s="25">
        <v>1177760491</v>
      </c>
      <c r="E235" s="32">
        <v>45280</v>
      </c>
      <c r="F235" s="32">
        <v>45280</v>
      </c>
      <c r="G235" s="24">
        <v>11134061818</v>
      </c>
      <c r="H235" s="25" t="s">
        <v>305</v>
      </c>
      <c r="I235" s="27">
        <v>392.78</v>
      </c>
      <c r="J235" s="26">
        <v>45310</v>
      </c>
      <c r="K235" s="27">
        <v>357.07</v>
      </c>
      <c r="L235" s="32">
        <v>45310</v>
      </c>
      <c r="M235" s="28">
        <v>0</v>
      </c>
      <c r="N235" s="28">
        <f t="shared" si="12"/>
        <v>30</v>
      </c>
      <c r="O235" s="27">
        <f t="shared" si="13"/>
        <v>0</v>
      </c>
      <c r="P235" s="27">
        <f t="shared" si="14"/>
        <v>10712.1</v>
      </c>
      <c r="Q235" s="28">
        <f t="shared" si="15"/>
        <v>30</v>
      </c>
    </row>
    <row r="236" spans="1:17" x14ac:dyDescent="0.25">
      <c r="A236" s="24" t="s">
        <v>12</v>
      </c>
      <c r="B236" s="24" t="s">
        <v>285</v>
      </c>
      <c r="C236" s="24" t="s">
        <v>286</v>
      </c>
      <c r="D236" s="25">
        <v>1177760491</v>
      </c>
      <c r="E236" s="32">
        <v>45280</v>
      </c>
      <c r="F236" s="32">
        <v>45280</v>
      </c>
      <c r="G236" s="24">
        <v>11134063344</v>
      </c>
      <c r="H236" s="25" t="s">
        <v>306</v>
      </c>
      <c r="I236" s="27">
        <v>548.52</v>
      </c>
      <c r="J236" s="26">
        <v>45310</v>
      </c>
      <c r="K236" s="27">
        <v>498.65</v>
      </c>
      <c r="L236" s="32">
        <v>45310</v>
      </c>
      <c r="M236" s="28">
        <v>0</v>
      </c>
      <c r="N236" s="28">
        <f t="shared" si="12"/>
        <v>30</v>
      </c>
      <c r="O236" s="27">
        <f t="shared" si="13"/>
        <v>0</v>
      </c>
      <c r="P236" s="27">
        <f t="shared" si="14"/>
        <v>14959.5</v>
      </c>
      <c r="Q236" s="28">
        <f t="shared" si="15"/>
        <v>30</v>
      </c>
    </row>
    <row r="237" spans="1:17" x14ac:dyDescent="0.25">
      <c r="A237" s="24" t="s">
        <v>12</v>
      </c>
      <c r="B237" s="24" t="s">
        <v>285</v>
      </c>
      <c r="C237" s="24" t="s">
        <v>286</v>
      </c>
      <c r="D237" s="25">
        <v>1177760491</v>
      </c>
      <c r="E237" s="32">
        <v>45280</v>
      </c>
      <c r="F237" s="32">
        <v>45280</v>
      </c>
      <c r="G237" s="24">
        <v>11134064471</v>
      </c>
      <c r="H237" s="25" t="s">
        <v>307</v>
      </c>
      <c r="I237" s="27">
        <v>1206.69</v>
      </c>
      <c r="J237" s="26">
        <v>45310</v>
      </c>
      <c r="K237" s="27">
        <v>1114.81</v>
      </c>
      <c r="L237" s="32">
        <v>45310</v>
      </c>
      <c r="M237" s="28">
        <v>0</v>
      </c>
      <c r="N237" s="28">
        <f t="shared" si="12"/>
        <v>30</v>
      </c>
      <c r="O237" s="27">
        <f t="shared" si="13"/>
        <v>0</v>
      </c>
      <c r="P237" s="27">
        <f t="shared" si="14"/>
        <v>33444.299999999996</v>
      </c>
      <c r="Q237" s="28">
        <f t="shared" si="15"/>
        <v>30</v>
      </c>
    </row>
    <row r="238" spans="1:17" x14ac:dyDescent="0.25">
      <c r="A238" s="24" t="s">
        <v>12</v>
      </c>
      <c r="B238" s="24" t="s">
        <v>285</v>
      </c>
      <c r="C238" s="24" t="s">
        <v>286</v>
      </c>
      <c r="D238" s="25">
        <v>1177760491</v>
      </c>
      <c r="E238" s="32">
        <v>45280</v>
      </c>
      <c r="F238" s="32">
        <v>45280</v>
      </c>
      <c r="G238" s="24">
        <v>11134077379</v>
      </c>
      <c r="H238" s="25" t="s">
        <v>308</v>
      </c>
      <c r="I238" s="27">
        <v>20</v>
      </c>
      <c r="J238" s="26">
        <v>45310</v>
      </c>
      <c r="K238" s="27">
        <v>18.18</v>
      </c>
      <c r="L238" s="32">
        <v>45310</v>
      </c>
      <c r="M238" s="28">
        <v>0</v>
      </c>
      <c r="N238" s="28">
        <f t="shared" si="12"/>
        <v>30</v>
      </c>
      <c r="O238" s="27">
        <f t="shared" si="13"/>
        <v>0</v>
      </c>
      <c r="P238" s="27">
        <f t="shared" si="14"/>
        <v>545.4</v>
      </c>
      <c r="Q238" s="28">
        <f t="shared" si="15"/>
        <v>30</v>
      </c>
    </row>
    <row r="239" spans="1:17" x14ac:dyDescent="0.25">
      <c r="A239" s="24" t="s">
        <v>12</v>
      </c>
      <c r="B239" s="24" t="s">
        <v>285</v>
      </c>
      <c r="C239" s="24" t="s">
        <v>286</v>
      </c>
      <c r="D239" s="25">
        <v>1177760491</v>
      </c>
      <c r="E239" s="32">
        <v>45280</v>
      </c>
      <c r="F239" s="32">
        <v>45280</v>
      </c>
      <c r="G239" s="24">
        <v>11134082652</v>
      </c>
      <c r="H239" s="25" t="s">
        <v>309</v>
      </c>
      <c r="I239" s="27">
        <v>89.54</v>
      </c>
      <c r="J239" s="26">
        <v>45310</v>
      </c>
      <c r="K239" s="27">
        <v>81.400000000000006</v>
      </c>
      <c r="L239" s="32">
        <v>45310</v>
      </c>
      <c r="M239" s="28">
        <v>0</v>
      </c>
      <c r="N239" s="28">
        <f t="shared" si="12"/>
        <v>30</v>
      </c>
      <c r="O239" s="27">
        <f t="shared" si="13"/>
        <v>0</v>
      </c>
      <c r="P239" s="27">
        <f t="shared" si="14"/>
        <v>2442</v>
      </c>
      <c r="Q239" s="28">
        <f t="shared" si="15"/>
        <v>30</v>
      </c>
    </row>
    <row r="240" spans="1:17" x14ac:dyDescent="0.25">
      <c r="A240" s="24" t="s">
        <v>12</v>
      </c>
      <c r="B240" s="24" t="s">
        <v>285</v>
      </c>
      <c r="C240" s="24" t="s">
        <v>286</v>
      </c>
      <c r="D240" s="25">
        <v>1177760491</v>
      </c>
      <c r="E240" s="32">
        <v>45280</v>
      </c>
      <c r="F240" s="32">
        <v>45280</v>
      </c>
      <c r="G240" s="24">
        <v>11134089563</v>
      </c>
      <c r="H240" s="25" t="s">
        <v>310</v>
      </c>
      <c r="I240" s="27">
        <v>131.1</v>
      </c>
      <c r="J240" s="26">
        <v>45310</v>
      </c>
      <c r="K240" s="27">
        <v>119.18</v>
      </c>
      <c r="L240" s="32">
        <v>45310</v>
      </c>
      <c r="M240" s="28">
        <v>0</v>
      </c>
      <c r="N240" s="28">
        <f t="shared" si="12"/>
        <v>30</v>
      </c>
      <c r="O240" s="27">
        <f t="shared" si="13"/>
        <v>0</v>
      </c>
      <c r="P240" s="27">
        <f t="shared" si="14"/>
        <v>3575.4</v>
      </c>
      <c r="Q240" s="28">
        <f t="shared" si="15"/>
        <v>30</v>
      </c>
    </row>
    <row r="241" spans="1:17" x14ac:dyDescent="0.25">
      <c r="A241" s="24" t="s">
        <v>12</v>
      </c>
      <c r="B241" s="24" t="s">
        <v>285</v>
      </c>
      <c r="C241" s="24" t="s">
        <v>286</v>
      </c>
      <c r="D241" s="25">
        <v>1177760491</v>
      </c>
      <c r="E241" s="32">
        <v>45280</v>
      </c>
      <c r="F241" s="32">
        <v>45280</v>
      </c>
      <c r="G241" s="24">
        <v>11134094792</v>
      </c>
      <c r="H241" s="25" t="s">
        <v>311</v>
      </c>
      <c r="I241" s="27">
        <v>999.56</v>
      </c>
      <c r="J241" s="26">
        <v>45310</v>
      </c>
      <c r="K241" s="27">
        <v>910.57</v>
      </c>
      <c r="L241" s="32">
        <v>45310</v>
      </c>
      <c r="M241" s="28">
        <v>0</v>
      </c>
      <c r="N241" s="28">
        <f t="shared" si="12"/>
        <v>30</v>
      </c>
      <c r="O241" s="27">
        <f t="shared" si="13"/>
        <v>0</v>
      </c>
      <c r="P241" s="27">
        <f t="shared" si="14"/>
        <v>27317.100000000002</v>
      </c>
      <c r="Q241" s="28">
        <f t="shared" si="15"/>
        <v>30</v>
      </c>
    </row>
    <row r="242" spans="1:17" x14ac:dyDescent="0.25">
      <c r="A242" s="24" t="s">
        <v>12</v>
      </c>
      <c r="B242" s="24" t="s">
        <v>285</v>
      </c>
      <c r="C242" s="24" t="s">
        <v>286</v>
      </c>
      <c r="D242" s="25">
        <v>1177760491</v>
      </c>
      <c r="E242" s="32">
        <v>45280</v>
      </c>
      <c r="F242" s="32">
        <v>45280</v>
      </c>
      <c r="G242" s="24">
        <v>11134104608</v>
      </c>
      <c r="H242" s="25" t="s">
        <v>312</v>
      </c>
      <c r="I242" s="27">
        <v>2249.1999999999998</v>
      </c>
      <c r="J242" s="26">
        <v>45310</v>
      </c>
      <c r="K242" s="27">
        <v>2044.73</v>
      </c>
      <c r="L242" s="32">
        <v>45310</v>
      </c>
      <c r="M242" s="28">
        <v>0</v>
      </c>
      <c r="N242" s="28">
        <f t="shared" si="12"/>
        <v>30</v>
      </c>
      <c r="O242" s="27">
        <f t="shared" si="13"/>
        <v>0</v>
      </c>
      <c r="P242" s="27">
        <f t="shared" si="14"/>
        <v>61341.9</v>
      </c>
      <c r="Q242" s="28">
        <f t="shared" si="15"/>
        <v>30</v>
      </c>
    </row>
    <row r="243" spans="1:17" x14ac:dyDescent="0.25">
      <c r="A243" s="24" t="s">
        <v>12</v>
      </c>
      <c r="B243" s="24" t="s">
        <v>285</v>
      </c>
      <c r="C243" s="24" t="s">
        <v>286</v>
      </c>
      <c r="D243" s="25">
        <v>1177760491</v>
      </c>
      <c r="E243" s="32">
        <v>45280</v>
      </c>
      <c r="F243" s="32">
        <v>45280</v>
      </c>
      <c r="G243" s="24">
        <v>11134106244</v>
      </c>
      <c r="H243" s="25" t="s">
        <v>313</v>
      </c>
      <c r="I243" s="27">
        <v>347.66</v>
      </c>
      <c r="J243" s="26">
        <v>45310</v>
      </c>
      <c r="K243" s="27">
        <v>316.05</v>
      </c>
      <c r="L243" s="32">
        <v>45310</v>
      </c>
      <c r="M243" s="28">
        <v>0</v>
      </c>
      <c r="N243" s="28">
        <f t="shared" si="12"/>
        <v>30</v>
      </c>
      <c r="O243" s="27">
        <f t="shared" si="13"/>
        <v>0</v>
      </c>
      <c r="P243" s="27">
        <f t="shared" si="14"/>
        <v>9481.5</v>
      </c>
      <c r="Q243" s="28">
        <f t="shared" si="15"/>
        <v>30</v>
      </c>
    </row>
    <row r="244" spans="1:17" x14ac:dyDescent="0.25">
      <c r="A244" s="24" t="s">
        <v>12</v>
      </c>
      <c r="B244" s="24" t="s">
        <v>285</v>
      </c>
      <c r="C244" s="24" t="s">
        <v>286</v>
      </c>
      <c r="D244" s="25">
        <v>1177760491</v>
      </c>
      <c r="E244" s="32">
        <v>45280</v>
      </c>
      <c r="F244" s="32">
        <v>45280</v>
      </c>
      <c r="G244" s="24">
        <v>11134116072</v>
      </c>
      <c r="H244" s="25" t="s">
        <v>314</v>
      </c>
      <c r="I244" s="27">
        <v>724.94</v>
      </c>
      <c r="J244" s="26">
        <v>45310</v>
      </c>
      <c r="K244" s="27">
        <v>659.04</v>
      </c>
      <c r="L244" s="32">
        <v>45310</v>
      </c>
      <c r="M244" s="28">
        <v>0</v>
      </c>
      <c r="N244" s="28">
        <f t="shared" si="12"/>
        <v>30</v>
      </c>
      <c r="O244" s="27">
        <f t="shared" si="13"/>
        <v>0</v>
      </c>
      <c r="P244" s="27">
        <f t="shared" si="14"/>
        <v>19771.199999999997</v>
      </c>
      <c r="Q244" s="28">
        <f t="shared" si="15"/>
        <v>30</v>
      </c>
    </row>
    <row r="245" spans="1:17" x14ac:dyDescent="0.25">
      <c r="A245" s="24" t="s">
        <v>12</v>
      </c>
      <c r="B245" s="24" t="s">
        <v>285</v>
      </c>
      <c r="C245" s="24" t="s">
        <v>286</v>
      </c>
      <c r="D245" s="25">
        <v>1177760491</v>
      </c>
      <c r="E245" s="32">
        <v>45280</v>
      </c>
      <c r="F245" s="32">
        <v>45280</v>
      </c>
      <c r="G245" s="24">
        <v>11134116490</v>
      </c>
      <c r="H245" s="25" t="s">
        <v>315</v>
      </c>
      <c r="I245" s="27">
        <v>637.38</v>
      </c>
      <c r="J245" s="26">
        <v>45310</v>
      </c>
      <c r="K245" s="27">
        <v>582.29999999999995</v>
      </c>
      <c r="L245" s="32">
        <v>45310</v>
      </c>
      <c r="M245" s="28">
        <v>0</v>
      </c>
      <c r="N245" s="28">
        <f t="shared" si="12"/>
        <v>30</v>
      </c>
      <c r="O245" s="27">
        <f t="shared" si="13"/>
        <v>0</v>
      </c>
      <c r="P245" s="27">
        <f t="shared" si="14"/>
        <v>17469</v>
      </c>
      <c r="Q245" s="28">
        <f t="shared" si="15"/>
        <v>30</v>
      </c>
    </row>
    <row r="246" spans="1:17" x14ac:dyDescent="0.25">
      <c r="A246" s="24" t="s">
        <v>12</v>
      </c>
      <c r="B246" s="24" t="s">
        <v>210</v>
      </c>
      <c r="C246" s="24" t="s">
        <v>28</v>
      </c>
      <c r="D246" s="25">
        <v>1334410493</v>
      </c>
      <c r="E246" s="32">
        <v>45281</v>
      </c>
      <c r="F246" s="32">
        <v>45281</v>
      </c>
      <c r="G246" s="24">
        <v>11140827286</v>
      </c>
      <c r="H246" s="25">
        <v>47</v>
      </c>
      <c r="I246" s="27">
        <v>14000</v>
      </c>
      <c r="J246" s="26">
        <v>45311</v>
      </c>
      <c r="K246" s="27">
        <v>11475.41</v>
      </c>
      <c r="L246" s="32">
        <v>45296</v>
      </c>
      <c r="M246" s="28">
        <v>-15</v>
      </c>
      <c r="N246" s="28">
        <f t="shared" si="12"/>
        <v>15</v>
      </c>
      <c r="O246" s="27">
        <f t="shared" si="13"/>
        <v>-172131.15</v>
      </c>
      <c r="P246" s="27">
        <f t="shared" si="14"/>
        <v>172131.15</v>
      </c>
      <c r="Q246" s="28">
        <f t="shared" si="15"/>
        <v>30</v>
      </c>
    </row>
    <row r="247" spans="1:17" x14ac:dyDescent="0.25">
      <c r="A247" s="24" t="s">
        <v>12</v>
      </c>
      <c r="B247" s="24" t="s">
        <v>285</v>
      </c>
      <c r="C247" s="24" t="s">
        <v>32</v>
      </c>
      <c r="D247" s="25" t="s">
        <v>33</v>
      </c>
      <c r="E247" s="32">
        <v>45282</v>
      </c>
      <c r="F247" s="32">
        <v>45282</v>
      </c>
      <c r="G247" s="24">
        <v>11151986554</v>
      </c>
      <c r="H247" s="25">
        <v>290</v>
      </c>
      <c r="I247" s="27">
        <v>1266.3399999999999</v>
      </c>
      <c r="J247" s="26">
        <v>45312</v>
      </c>
      <c r="K247" s="27">
        <v>1037.98</v>
      </c>
      <c r="L247" s="32">
        <v>45315</v>
      </c>
      <c r="M247" s="28">
        <v>3</v>
      </c>
      <c r="N247" s="28">
        <f t="shared" si="12"/>
        <v>33</v>
      </c>
      <c r="O247" s="27">
        <f t="shared" si="13"/>
        <v>3113.94</v>
      </c>
      <c r="P247" s="27">
        <f t="shared" si="14"/>
        <v>34253.340000000004</v>
      </c>
      <c r="Q247" s="28">
        <f t="shared" si="15"/>
        <v>30</v>
      </c>
    </row>
    <row r="248" spans="1:17" x14ac:dyDescent="0.25">
      <c r="A248" s="24" t="s">
        <v>12</v>
      </c>
      <c r="B248" s="24" t="s">
        <v>285</v>
      </c>
      <c r="C248" s="24" t="s">
        <v>316</v>
      </c>
      <c r="D248" s="25">
        <v>1067060499</v>
      </c>
      <c r="E248" s="32">
        <v>45283</v>
      </c>
      <c r="F248" s="32">
        <v>45283</v>
      </c>
      <c r="G248" s="24">
        <v>11162017101</v>
      </c>
      <c r="H248" s="25">
        <v>424</v>
      </c>
      <c r="I248" s="27">
        <v>2299.9899999999998</v>
      </c>
      <c r="J248" s="26">
        <v>45313</v>
      </c>
      <c r="K248" s="27">
        <v>1885.24</v>
      </c>
      <c r="L248" s="32">
        <v>45303</v>
      </c>
      <c r="M248" s="28">
        <v>-10</v>
      </c>
      <c r="N248" s="28">
        <f t="shared" si="12"/>
        <v>20</v>
      </c>
      <c r="O248" s="27">
        <f t="shared" si="13"/>
        <v>-18852.400000000001</v>
      </c>
      <c r="P248" s="27">
        <f t="shared" si="14"/>
        <v>37704.800000000003</v>
      </c>
      <c r="Q248" s="28">
        <f t="shared" si="15"/>
        <v>30</v>
      </c>
    </row>
    <row r="249" spans="1:17" x14ac:dyDescent="0.25">
      <c r="A249" s="24" t="s">
        <v>12</v>
      </c>
      <c r="B249" s="24" t="s">
        <v>285</v>
      </c>
      <c r="C249" s="24" t="s">
        <v>316</v>
      </c>
      <c r="D249" s="25">
        <v>1067060499</v>
      </c>
      <c r="E249" s="32">
        <v>45283</v>
      </c>
      <c r="F249" s="32">
        <v>45283</v>
      </c>
      <c r="G249" s="24">
        <v>11162017601</v>
      </c>
      <c r="H249" s="25">
        <v>425</v>
      </c>
      <c r="I249" s="27">
        <v>295</v>
      </c>
      <c r="J249" s="26">
        <v>45313</v>
      </c>
      <c r="K249" s="27">
        <v>241.8</v>
      </c>
      <c r="L249" s="32">
        <v>45303</v>
      </c>
      <c r="M249" s="28">
        <v>-10</v>
      </c>
      <c r="N249" s="28">
        <f t="shared" si="12"/>
        <v>20</v>
      </c>
      <c r="O249" s="27">
        <f t="shared" si="13"/>
        <v>-2418</v>
      </c>
      <c r="P249" s="27">
        <f t="shared" si="14"/>
        <v>4836</v>
      </c>
      <c r="Q249" s="28">
        <f t="shared" si="15"/>
        <v>30</v>
      </c>
    </row>
    <row r="250" spans="1:17" x14ac:dyDescent="0.25">
      <c r="A250" s="24" t="s">
        <v>12</v>
      </c>
      <c r="B250" s="24" t="s">
        <v>285</v>
      </c>
      <c r="C250" s="24" t="s">
        <v>317</v>
      </c>
      <c r="D250" s="25">
        <v>97103880585</v>
      </c>
      <c r="E250" s="32">
        <v>45287</v>
      </c>
      <c r="F250" s="32">
        <v>45287</v>
      </c>
      <c r="G250" s="24">
        <v>11173539963</v>
      </c>
      <c r="H250" s="25">
        <v>1023321087</v>
      </c>
      <c r="I250" s="27">
        <v>73.5</v>
      </c>
      <c r="J250" s="26">
        <v>45317</v>
      </c>
      <c r="K250" s="27">
        <v>73.5</v>
      </c>
      <c r="L250" s="32">
        <v>45303</v>
      </c>
      <c r="M250" s="28">
        <v>-14</v>
      </c>
      <c r="N250" s="28">
        <f t="shared" si="12"/>
        <v>16</v>
      </c>
      <c r="O250" s="27">
        <f t="shared" si="13"/>
        <v>-1029</v>
      </c>
      <c r="P250" s="27">
        <f t="shared" si="14"/>
        <v>1176</v>
      </c>
      <c r="Q250" s="28">
        <f t="shared" si="15"/>
        <v>30</v>
      </c>
    </row>
    <row r="251" spans="1:17" x14ac:dyDescent="0.25">
      <c r="A251" s="24" t="s">
        <v>12</v>
      </c>
      <c r="B251" s="24" t="s">
        <v>285</v>
      </c>
      <c r="C251" s="24" t="s">
        <v>318</v>
      </c>
      <c r="D251" s="25">
        <v>1219980529</v>
      </c>
      <c r="E251" s="32">
        <v>45287</v>
      </c>
      <c r="F251" s="32">
        <v>45287</v>
      </c>
      <c r="G251" s="24">
        <v>11175525268</v>
      </c>
      <c r="H251" s="25" t="s">
        <v>319</v>
      </c>
      <c r="I251" s="27">
        <v>285.54000000000002</v>
      </c>
      <c r="J251" s="26">
        <v>45317</v>
      </c>
      <c r="K251" s="27">
        <v>271.94</v>
      </c>
      <c r="L251" s="32">
        <v>45310</v>
      </c>
      <c r="M251" s="28">
        <v>-7</v>
      </c>
      <c r="N251" s="28">
        <f t="shared" si="12"/>
        <v>23</v>
      </c>
      <c r="O251" s="27">
        <f t="shared" si="13"/>
        <v>-1903.58</v>
      </c>
      <c r="P251" s="27">
        <f t="shared" si="14"/>
        <v>6254.62</v>
      </c>
      <c r="Q251" s="28">
        <f t="shared" si="15"/>
        <v>30</v>
      </c>
    </row>
    <row r="252" spans="1:17" x14ac:dyDescent="0.25">
      <c r="A252" s="24" t="s">
        <v>12</v>
      </c>
      <c r="B252" s="24" t="s">
        <v>285</v>
      </c>
      <c r="C252" s="24" t="s">
        <v>320</v>
      </c>
      <c r="D252" s="25">
        <v>12883420155</v>
      </c>
      <c r="E252" s="32">
        <v>45288</v>
      </c>
      <c r="F252" s="32">
        <v>45288</v>
      </c>
      <c r="G252" s="24">
        <v>11180426917</v>
      </c>
      <c r="H252" s="34">
        <v>823000348773</v>
      </c>
      <c r="I252" s="27">
        <v>1597.39</v>
      </c>
      <c r="J252" s="26">
        <v>45318</v>
      </c>
      <c r="K252" s="27">
        <v>1309.3399999999999</v>
      </c>
      <c r="L252" s="32">
        <v>45310</v>
      </c>
      <c r="M252" s="28">
        <v>-8</v>
      </c>
      <c r="N252" s="28">
        <f t="shared" si="12"/>
        <v>22</v>
      </c>
      <c r="O252" s="27">
        <f t="shared" si="13"/>
        <v>-10474.719999999999</v>
      </c>
      <c r="P252" s="27">
        <f t="shared" si="14"/>
        <v>28805.48</v>
      </c>
      <c r="Q252" s="28">
        <f t="shared" si="15"/>
        <v>30</v>
      </c>
    </row>
    <row r="253" spans="1:17" x14ac:dyDescent="0.25">
      <c r="A253" s="24" t="s">
        <v>12</v>
      </c>
      <c r="B253" s="24" t="s">
        <v>285</v>
      </c>
      <c r="C253" s="24" t="s">
        <v>321</v>
      </c>
      <c r="D253" s="25">
        <v>9606630961</v>
      </c>
      <c r="E253" s="32">
        <v>45293</v>
      </c>
      <c r="F253" s="32">
        <v>45293</v>
      </c>
      <c r="G253" s="24">
        <v>11206132303</v>
      </c>
      <c r="H253" s="25" t="s">
        <v>322</v>
      </c>
      <c r="I253" s="27">
        <v>16473.259999999998</v>
      </c>
      <c r="J253" s="26">
        <v>45323</v>
      </c>
      <c r="K253" s="27">
        <v>13502.67</v>
      </c>
      <c r="L253" s="32">
        <v>45303</v>
      </c>
      <c r="M253" s="28">
        <v>-20</v>
      </c>
      <c r="N253" s="28">
        <f t="shared" si="12"/>
        <v>10</v>
      </c>
      <c r="O253" s="27">
        <f t="shared" si="13"/>
        <v>-270053.40000000002</v>
      </c>
      <c r="P253" s="27">
        <f t="shared" si="14"/>
        <v>135026.70000000001</v>
      </c>
      <c r="Q253" s="28">
        <f t="shared" si="15"/>
        <v>30</v>
      </c>
    </row>
    <row r="254" spans="1:17" x14ac:dyDescent="0.25">
      <c r="A254" s="24" t="s">
        <v>12</v>
      </c>
      <c r="B254" s="24" t="s">
        <v>285</v>
      </c>
      <c r="C254" s="24" t="s">
        <v>323</v>
      </c>
      <c r="D254" s="25">
        <v>2298700010</v>
      </c>
      <c r="E254" s="32">
        <v>45294</v>
      </c>
      <c r="F254" s="32">
        <v>45294</v>
      </c>
      <c r="G254" s="24">
        <v>11211422426</v>
      </c>
      <c r="H254" s="25" t="s">
        <v>324</v>
      </c>
      <c r="I254" s="27">
        <v>750.87</v>
      </c>
      <c r="J254" s="26">
        <v>45354</v>
      </c>
      <c r="K254" s="27">
        <v>614.91</v>
      </c>
      <c r="L254" s="32">
        <v>45310</v>
      </c>
      <c r="M254" s="28">
        <v>-44</v>
      </c>
      <c r="N254" s="28">
        <f t="shared" si="12"/>
        <v>16</v>
      </c>
      <c r="O254" s="27">
        <f t="shared" si="13"/>
        <v>-27056.039999999997</v>
      </c>
      <c r="P254" s="27">
        <f t="shared" si="14"/>
        <v>9838.56</v>
      </c>
      <c r="Q254" s="28">
        <f t="shared" si="15"/>
        <v>60</v>
      </c>
    </row>
    <row r="255" spans="1:17" x14ac:dyDescent="0.25">
      <c r="A255" s="24" t="s">
        <v>12</v>
      </c>
      <c r="B255" s="24" t="s">
        <v>285</v>
      </c>
      <c r="C255" s="24" t="s">
        <v>323</v>
      </c>
      <c r="D255" s="25">
        <v>2298700010</v>
      </c>
      <c r="E255" s="32">
        <v>45294</v>
      </c>
      <c r="F255" s="32">
        <v>45294</v>
      </c>
      <c r="G255" s="24">
        <v>11211423861</v>
      </c>
      <c r="H255" s="25" t="s">
        <v>325</v>
      </c>
      <c r="I255" s="27">
        <v>174.96</v>
      </c>
      <c r="J255" s="26">
        <v>45354</v>
      </c>
      <c r="K255" s="27">
        <v>143.28</v>
      </c>
      <c r="L255" s="32">
        <v>45310</v>
      </c>
      <c r="M255" s="28">
        <v>-44</v>
      </c>
      <c r="N255" s="28">
        <f t="shared" si="12"/>
        <v>16</v>
      </c>
      <c r="O255" s="27">
        <f t="shared" si="13"/>
        <v>-6304.32</v>
      </c>
      <c r="P255" s="27">
        <f t="shared" si="14"/>
        <v>2292.48</v>
      </c>
      <c r="Q255" s="28">
        <f t="shared" si="15"/>
        <v>60</v>
      </c>
    </row>
    <row r="256" spans="1:17" x14ac:dyDescent="0.25">
      <c r="A256" s="24" t="s">
        <v>12</v>
      </c>
      <c r="B256" s="24" t="s">
        <v>285</v>
      </c>
      <c r="C256" s="24" t="s">
        <v>323</v>
      </c>
      <c r="D256" s="25">
        <v>2298700010</v>
      </c>
      <c r="E256" s="32">
        <v>45294</v>
      </c>
      <c r="F256" s="32">
        <v>45294</v>
      </c>
      <c r="G256" s="24">
        <v>11211424902</v>
      </c>
      <c r="H256" s="25" t="s">
        <v>326</v>
      </c>
      <c r="I256" s="27">
        <v>1731.02</v>
      </c>
      <c r="J256" s="26">
        <v>45354</v>
      </c>
      <c r="K256" s="27">
        <v>1418.87</v>
      </c>
      <c r="L256" s="32">
        <v>45310</v>
      </c>
      <c r="M256" s="28">
        <v>-44</v>
      </c>
      <c r="N256" s="28">
        <f t="shared" si="12"/>
        <v>16</v>
      </c>
      <c r="O256" s="27">
        <f t="shared" si="13"/>
        <v>-62430.28</v>
      </c>
      <c r="P256" s="27">
        <f t="shared" si="14"/>
        <v>22701.919999999998</v>
      </c>
      <c r="Q256" s="28">
        <f t="shared" si="15"/>
        <v>60</v>
      </c>
    </row>
    <row r="257" spans="1:17" x14ac:dyDescent="0.25">
      <c r="A257" s="24" t="s">
        <v>12</v>
      </c>
      <c r="B257" s="24" t="s">
        <v>285</v>
      </c>
      <c r="C257" s="24" t="s">
        <v>327</v>
      </c>
      <c r="D257" s="25">
        <v>51570893</v>
      </c>
      <c r="E257" s="32">
        <v>45295</v>
      </c>
      <c r="F257" s="32">
        <v>45295</v>
      </c>
      <c r="G257" s="24">
        <v>11217542128</v>
      </c>
      <c r="H257" s="25">
        <v>9501959469</v>
      </c>
      <c r="I257" s="27">
        <v>5347.57</v>
      </c>
      <c r="J257" s="26">
        <v>45325</v>
      </c>
      <c r="K257" s="27">
        <v>4383.25</v>
      </c>
      <c r="L257" s="32">
        <v>45316</v>
      </c>
      <c r="M257" s="28">
        <v>-9</v>
      </c>
      <c r="N257" s="28">
        <f t="shared" si="12"/>
        <v>21</v>
      </c>
      <c r="O257" s="27">
        <f t="shared" si="13"/>
        <v>-39449.25</v>
      </c>
      <c r="P257" s="27">
        <f t="shared" si="14"/>
        <v>92048.25</v>
      </c>
      <c r="Q257" s="28">
        <f t="shared" si="15"/>
        <v>30</v>
      </c>
    </row>
    <row r="258" spans="1:17" x14ac:dyDescent="0.25">
      <c r="A258" s="24" t="s">
        <v>12</v>
      </c>
      <c r="B258" s="24" t="s">
        <v>285</v>
      </c>
      <c r="C258" s="24" t="s">
        <v>328</v>
      </c>
      <c r="D258" s="25">
        <v>12878470157</v>
      </c>
      <c r="E258" s="32">
        <v>45300</v>
      </c>
      <c r="F258" s="32">
        <v>45300</v>
      </c>
      <c r="G258" s="24">
        <v>11243888759</v>
      </c>
      <c r="H258" s="25" t="s">
        <v>329</v>
      </c>
      <c r="I258" s="27">
        <v>39.69</v>
      </c>
      <c r="J258" s="26">
        <v>45330</v>
      </c>
      <c r="K258" s="27">
        <v>32.53</v>
      </c>
      <c r="L258" s="32">
        <v>45316</v>
      </c>
      <c r="M258" s="28">
        <v>-14</v>
      </c>
      <c r="N258" s="28">
        <f t="shared" si="12"/>
        <v>16</v>
      </c>
      <c r="O258" s="27">
        <f t="shared" si="13"/>
        <v>-455.42</v>
      </c>
      <c r="P258" s="27">
        <f t="shared" si="14"/>
        <v>520.48</v>
      </c>
      <c r="Q258" s="28">
        <f t="shared" si="15"/>
        <v>30</v>
      </c>
    </row>
    <row r="259" spans="1:17" x14ac:dyDescent="0.25">
      <c r="A259" s="24" t="s">
        <v>12</v>
      </c>
      <c r="B259" s="24" t="s">
        <v>285</v>
      </c>
      <c r="C259" s="24" t="s">
        <v>328</v>
      </c>
      <c r="D259" s="25">
        <v>12878470157</v>
      </c>
      <c r="E259" s="32">
        <v>45300</v>
      </c>
      <c r="F259" s="32">
        <v>45300</v>
      </c>
      <c r="G259" s="24">
        <v>11243892672</v>
      </c>
      <c r="H259" s="25" t="s">
        <v>330</v>
      </c>
      <c r="I259" s="27">
        <v>20.51</v>
      </c>
      <c r="J259" s="26">
        <v>45330</v>
      </c>
      <c r="K259" s="27">
        <v>16.809999999999999</v>
      </c>
      <c r="L259" s="32">
        <v>45316</v>
      </c>
      <c r="M259" s="28">
        <v>-14</v>
      </c>
      <c r="N259" s="28">
        <f t="shared" ref="N259:N322" si="16">L259-F259</f>
        <v>16</v>
      </c>
      <c r="O259" s="27">
        <f t="shared" ref="O259:O322" si="17">M259*K259</f>
        <v>-235.33999999999997</v>
      </c>
      <c r="P259" s="27">
        <f t="shared" ref="P259:P322" si="18">N259*K259</f>
        <v>268.95999999999998</v>
      </c>
      <c r="Q259" s="28">
        <f t="shared" ref="Q259:Q322" si="19">J259-F259</f>
        <v>30</v>
      </c>
    </row>
    <row r="260" spans="1:17" x14ac:dyDescent="0.25">
      <c r="A260" s="24" t="s">
        <v>12</v>
      </c>
      <c r="B260" s="24" t="s">
        <v>285</v>
      </c>
      <c r="C260" s="24" t="s">
        <v>328</v>
      </c>
      <c r="D260" s="25">
        <v>12878470157</v>
      </c>
      <c r="E260" s="32">
        <v>45300</v>
      </c>
      <c r="F260" s="32">
        <v>45300</v>
      </c>
      <c r="G260" s="24">
        <v>11243893185</v>
      </c>
      <c r="H260" s="25" t="s">
        <v>331</v>
      </c>
      <c r="I260" s="27">
        <v>101.02</v>
      </c>
      <c r="J260" s="26">
        <v>45330</v>
      </c>
      <c r="K260" s="27">
        <v>82.8</v>
      </c>
      <c r="L260" s="32">
        <v>45316</v>
      </c>
      <c r="M260" s="28">
        <v>-14</v>
      </c>
      <c r="N260" s="28">
        <f t="shared" si="16"/>
        <v>16</v>
      </c>
      <c r="O260" s="27">
        <f t="shared" si="17"/>
        <v>-1159.2</v>
      </c>
      <c r="P260" s="27">
        <f t="shared" si="18"/>
        <v>1324.8</v>
      </c>
      <c r="Q260" s="28">
        <f t="shared" si="19"/>
        <v>30</v>
      </c>
    </row>
    <row r="261" spans="1:17" x14ac:dyDescent="0.25">
      <c r="A261" s="24" t="s">
        <v>12</v>
      </c>
      <c r="B261" s="24" t="s">
        <v>285</v>
      </c>
      <c r="C261" s="24" t="s">
        <v>328</v>
      </c>
      <c r="D261" s="25">
        <v>12878470157</v>
      </c>
      <c r="E261" s="32">
        <v>45300</v>
      </c>
      <c r="F261" s="32">
        <v>45300</v>
      </c>
      <c r="G261" s="24">
        <v>11243893378</v>
      </c>
      <c r="H261" s="25" t="s">
        <v>332</v>
      </c>
      <c r="I261" s="27">
        <v>101.02</v>
      </c>
      <c r="J261" s="26">
        <v>45330</v>
      </c>
      <c r="K261" s="27">
        <v>82.8</v>
      </c>
      <c r="L261" s="32">
        <v>45316</v>
      </c>
      <c r="M261" s="28">
        <v>-14</v>
      </c>
      <c r="N261" s="28">
        <f t="shared" si="16"/>
        <v>16</v>
      </c>
      <c r="O261" s="27">
        <f t="shared" si="17"/>
        <v>-1159.2</v>
      </c>
      <c r="P261" s="27">
        <f t="shared" si="18"/>
        <v>1324.8</v>
      </c>
      <c r="Q261" s="28">
        <f t="shared" si="19"/>
        <v>30</v>
      </c>
    </row>
    <row r="262" spans="1:17" x14ac:dyDescent="0.25">
      <c r="A262" s="24" t="s">
        <v>12</v>
      </c>
      <c r="B262" s="24" t="s">
        <v>285</v>
      </c>
      <c r="C262" s="24" t="s">
        <v>291</v>
      </c>
      <c r="D262" s="25">
        <v>8526440154</v>
      </c>
      <c r="E262" s="32">
        <v>45305</v>
      </c>
      <c r="F262" s="32">
        <v>45305</v>
      </c>
      <c r="G262" s="24">
        <v>11289315752</v>
      </c>
      <c r="H262" s="25">
        <v>5751663627</v>
      </c>
      <c r="I262" s="27">
        <v>1009.53</v>
      </c>
      <c r="J262" s="26">
        <v>45335</v>
      </c>
      <c r="K262" s="27">
        <v>827.48</v>
      </c>
      <c r="L262" s="32">
        <v>45328</v>
      </c>
      <c r="M262" s="28">
        <v>-7</v>
      </c>
      <c r="N262" s="28">
        <f t="shared" si="16"/>
        <v>23</v>
      </c>
      <c r="O262" s="27">
        <f t="shared" si="17"/>
        <v>-5792.3600000000006</v>
      </c>
      <c r="P262" s="27">
        <f t="shared" si="18"/>
        <v>19032.04</v>
      </c>
      <c r="Q262" s="28">
        <f t="shared" si="19"/>
        <v>30</v>
      </c>
    </row>
    <row r="263" spans="1:17" x14ac:dyDescent="0.25">
      <c r="A263" s="24" t="s">
        <v>12</v>
      </c>
      <c r="B263" s="24" t="s">
        <v>285</v>
      </c>
      <c r="C263" s="24" t="s">
        <v>291</v>
      </c>
      <c r="D263" s="25">
        <v>8526440154</v>
      </c>
      <c r="E263" s="32">
        <v>45305</v>
      </c>
      <c r="F263" s="32">
        <v>45305</v>
      </c>
      <c r="G263" s="24">
        <v>11289327910</v>
      </c>
      <c r="H263" s="25">
        <v>5751665347</v>
      </c>
      <c r="I263" s="27">
        <v>518.88</v>
      </c>
      <c r="J263" s="26">
        <v>45335</v>
      </c>
      <c r="K263" s="27">
        <v>425.31</v>
      </c>
      <c r="L263" s="32">
        <v>45328</v>
      </c>
      <c r="M263" s="28">
        <v>-7</v>
      </c>
      <c r="N263" s="28">
        <f t="shared" si="16"/>
        <v>23</v>
      </c>
      <c r="O263" s="27">
        <f t="shared" si="17"/>
        <v>-2977.17</v>
      </c>
      <c r="P263" s="27">
        <f t="shared" si="18"/>
        <v>9782.1299999999992</v>
      </c>
      <c r="Q263" s="28">
        <f t="shared" si="19"/>
        <v>30</v>
      </c>
    </row>
    <row r="264" spans="1:17" x14ac:dyDescent="0.25">
      <c r="A264" s="24" t="s">
        <v>12</v>
      </c>
      <c r="B264" s="24" t="s">
        <v>285</v>
      </c>
      <c r="C264" s="24" t="s">
        <v>291</v>
      </c>
      <c r="D264" s="25">
        <v>8526440154</v>
      </c>
      <c r="E264" s="32">
        <v>45305</v>
      </c>
      <c r="F264" s="32">
        <v>45305</v>
      </c>
      <c r="G264" s="24">
        <v>11289335008</v>
      </c>
      <c r="H264" s="25">
        <v>5751659203</v>
      </c>
      <c r="I264" s="27">
        <v>42568.28</v>
      </c>
      <c r="J264" s="26">
        <v>45335</v>
      </c>
      <c r="K264" s="27">
        <v>34892.03</v>
      </c>
      <c r="L264" s="32">
        <v>45328</v>
      </c>
      <c r="M264" s="28">
        <v>-7</v>
      </c>
      <c r="N264" s="28">
        <f t="shared" si="16"/>
        <v>23</v>
      </c>
      <c r="O264" s="27">
        <f t="shared" si="17"/>
        <v>-244244.21</v>
      </c>
      <c r="P264" s="27">
        <f t="shared" si="18"/>
        <v>802516.69</v>
      </c>
      <c r="Q264" s="28">
        <f t="shared" si="19"/>
        <v>30</v>
      </c>
    </row>
    <row r="265" spans="1:17" x14ac:dyDescent="0.25">
      <c r="A265" s="24" t="s">
        <v>12</v>
      </c>
      <c r="B265" s="24" t="s">
        <v>285</v>
      </c>
      <c r="C265" s="24" t="s">
        <v>291</v>
      </c>
      <c r="D265" s="25">
        <v>8526440154</v>
      </c>
      <c r="E265" s="32">
        <v>45307</v>
      </c>
      <c r="F265" s="32">
        <v>45307</v>
      </c>
      <c r="G265" s="24">
        <v>11289337295</v>
      </c>
      <c r="H265" s="25">
        <v>5751677129</v>
      </c>
      <c r="I265" s="27">
        <v>4.2699999999999996</v>
      </c>
      <c r="J265" s="26">
        <v>45337</v>
      </c>
      <c r="K265" s="27">
        <v>3.5</v>
      </c>
      <c r="L265" s="32">
        <v>45328</v>
      </c>
      <c r="M265" s="28">
        <v>-9</v>
      </c>
      <c r="N265" s="28">
        <f t="shared" si="16"/>
        <v>21</v>
      </c>
      <c r="O265" s="27">
        <f t="shared" si="17"/>
        <v>-31.5</v>
      </c>
      <c r="P265" s="27">
        <f t="shared" si="18"/>
        <v>73.5</v>
      </c>
      <c r="Q265" s="28">
        <f t="shared" si="19"/>
        <v>30</v>
      </c>
    </row>
    <row r="266" spans="1:17" x14ac:dyDescent="0.25">
      <c r="A266" s="24" t="s">
        <v>12</v>
      </c>
      <c r="B266" s="24" t="s">
        <v>285</v>
      </c>
      <c r="C266" s="24" t="s">
        <v>333</v>
      </c>
      <c r="D266" s="25">
        <v>8122660585</v>
      </c>
      <c r="E266" s="32">
        <v>45307</v>
      </c>
      <c r="F266" s="32">
        <v>45307</v>
      </c>
      <c r="G266" s="24">
        <v>11293058254</v>
      </c>
      <c r="H266" s="25" t="s">
        <v>334</v>
      </c>
      <c r="I266" s="27">
        <v>2920.74</v>
      </c>
      <c r="J266" s="26">
        <v>45337</v>
      </c>
      <c r="K266" s="27">
        <v>2808.4</v>
      </c>
      <c r="L266" s="32">
        <v>45310</v>
      </c>
      <c r="M266" s="28">
        <v>-27</v>
      </c>
      <c r="N266" s="28">
        <f t="shared" si="16"/>
        <v>3</v>
      </c>
      <c r="O266" s="27">
        <f t="shared" si="17"/>
        <v>-75826.8</v>
      </c>
      <c r="P266" s="27">
        <f t="shared" si="18"/>
        <v>8425.2000000000007</v>
      </c>
      <c r="Q266" s="28">
        <f t="shared" si="19"/>
        <v>30</v>
      </c>
    </row>
    <row r="267" spans="1:17" x14ac:dyDescent="0.25">
      <c r="A267" s="24" t="s">
        <v>12</v>
      </c>
      <c r="B267" s="24" t="s">
        <v>285</v>
      </c>
      <c r="C267" s="24" t="s">
        <v>317</v>
      </c>
      <c r="D267" s="25">
        <v>97103880585</v>
      </c>
      <c r="E267" s="32">
        <v>45308</v>
      </c>
      <c r="F267" s="32">
        <v>45308</v>
      </c>
      <c r="G267" s="24">
        <v>11295477360</v>
      </c>
      <c r="H267" s="25">
        <v>1024012087</v>
      </c>
      <c r="I267" s="27">
        <v>122.04</v>
      </c>
      <c r="J267" s="26">
        <v>45338</v>
      </c>
      <c r="K267" s="27">
        <v>122.04</v>
      </c>
      <c r="L267" s="32">
        <v>45320</v>
      </c>
      <c r="M267" s="28">
        <v>-18</v>
      </c>
      <c r="N267" s="28">
        <f t="shared" si="16"/>
        <v>12</v>
      </c>
      <c r="O267" s="27">
        <f t="shared" si="17"/>
        <v>-2196.7200000000003</v>
      </c>
      <c r="P267" s="27">
        <f t="shared" si="18"/>
        <v>1464.48</v>
      </c>
      <c r="Q267" s="28">
        <f t="shared" si="19"/>
        <v>30</v>
      </c>
    </row>
    <row r="268" spans="1:17" x14ac:dyDescent="0.25">
      <c r="A268" s="24" t="s">
        <v>12</v>
      </c>
      <c r="B268" s="24" t="s">
        <v>285</v>
      </c>
      <c r="C268" s="24" t="s">
        <v>323</v>
      </c>
      <c r="D268" s="25">
        <v>2298700010</v>
      </c>
      <c r="E268" s="32">
        <v>45309</v>
      </c>
      <c r="F268" s="32">
        <v>45309</v>
      </c>
      <c r="G268" s="24">
        <v>11298607440</v>
      </c>
      <c r="H268" s="25" t="s">
        <v>335</v>
      </c>
      <c r="I268" s="27">
        <v>116.8</v>
      </c>
      <c r="J268" s="26">
        <v>45369</v>
      </c>
      <c r="K268" s="27">
        <v>95.65</v>
      </c>
      <c r="L268" s="32">
        <v>45316</v>
      </c>
      <c r="M268" s="28">
        <v>-53</v>
      </c>
      <c r="N268" s="28">
        <f t="shared" si="16"/>
        <v>7</v>
      </c>
      <c r="O268" s="27">
        <f t="shared" si="17"/>
        <v>-5069.4500000000007</v>
      </c>
      <c r="P268" s="27">
        <f t="shared" si="18"/>
        <v>669.55000000000007</v>
      </c>
      <c r="Q268" s="28">
        <f t="shared" si="19"/>
        <v>60</v>
      </c>
    </row>
    <row r="269" spans="1:17" x14ac:dyDescent="0.25">
      <c r="A269" s="24" t="s">
        <v>12</v>
      </c>
      <c r="B269" s="24" t="s">
        <v>285</v>
      </c>
      <c r="C269" s="24" t="s">
        <v>290</v>
      </c>
      <c r="D269" s="25">
        <v>2616630022</v>
      </c>
      <c r="E269" s="32">
        <v>45309</v>
      </c>
      <c r="F269" s="32">
        <v>45309</v>
      </c>
      <c r="G269" s="24">
        <v>11305513479</v>
      </c>
      <c r="H269" s="25">
        <v>2240001507</v>
      </c>
      <c r="I269" s="27">
        <v>32877.33</v>
      </c>
      <c r="J269" s="26">
        <v>45339</v>
      </c>
      <c r="K269" s="27">
        <v>26948.63</v>
      </c>
      <c r="L269" s="32">
        <v>45320</v>
      </c>
      <c r="M269" s="28">
        <v>-19</v>
      </c>
      <c r="N269" s="28">
        <f t="shared" si="16"/>
        <v>11</v>
      </c>
      <c r="O269" s="27">
        <f t="shared" si="17"/>
        <v>-512023.97000000003</v>
      </c>
      <c r="P269" s="27">
        <f t="shared" si="18"/>
        <v>296434.93</v>
      </c>
      <c r="Q269" s="28">
        <f t="shared" si="19"/>
        <v>30</v>
      </c>
    </row>
    <row r="270" spans="1:17" x14ac:dyDescent="0.25">
      <c r="A270" s="24" t="s">
        <v>12</v>
      </c>
      <c r="B270" s="24" t="s">
        <v>285</v>
      </c>
      <c r="C270" s="24" t="s">
        <v>318</v>
      </c>
      <c r="D270" s="25">
        <v>1219980529</v>
      </c>
      <c r="E270" s="32">
        <v>45310</v>
      </c>
      <c r="F270" s="32">
        <v>45310</v>
      </c>
      <c r="G270" s="24">
        <v>11329761110</v>
      </c>
      <c r="H270" s="25" t="s">
        <v>336</v>
      </c>
      <c r="I270" s="27">
        <v>1714.88</v>
      </c>
      <c r="J270" s="26">
        <v>45340</v>
      </c>
      <c r="K270" s="27">
        <v>1632.49</v>
      </c>
      <c r="L270" s="32">
        <v>45316</v>
      </c>
      <c r="M270" s="28">
        <v>-24</v>
      </c>
      <c r="N270" s="28">
        <f t="shared" si="16"/>
        <v>6</v>
      </c>
      <c r="O270" s="27">
        <f t="shared" si="17"/>
        <v>-39179.760000000002</v>
      </c>
      <c r="P270" s="27">
        <f t="shared" si="18"/>
        <v>9794.94</v>
      </c>
      <c r="Q270" s="28">
        <f t="shared" si="19"/>
        <v>30</v>
      </c>
    </row>
    <row r="271" spans="1:17" x14ac:dyDescent="0.25">
      <c r="A271" s="24" t="s">
        <v>12</v>
      </c>
      <c r="B271" s="24" t="s">
        <v>285</v>
      </c>
      <c r="C271" s="24" t="s">
        <v>337</v>
      </c>
      <c r="D271" s="25">
        <v>1228620496</v>
      </c>
      <c r="E271" s="32">
        <v>45314</v>
      </c>
      <c r="F271" s="32">
        <v>45314</v>
      </c>
      <c r="G271" s="24">
        <v>11347179834</v>
      </c>
      <c r="H271" s="25">
        <v>3</v>
      </c>
      <c r="I271" s="27">
        <v>3261.98</v>
      </c>
      <c r="J271" s="26">
        <v>45344</v>
      </c>
      <c r="K271" s="27">
        <v>2673.75</v>
      </c>
      <c r="L271" s="32">
        <v>45316</v>
      </c>
      <c r="M271" s="28">
        <v>-28</v>
      </c>
      <c r="N271" s="28">
        <f t="shared" si="16"/>
        <v>2</v>
      </c>
      <c r="O271" s="27">
        <f t="shared" si="17"/>
        <v>-74865</v>
      </c>
      <c r="P271" s="27">
        <f t="shared" si="18"/>
        <v>5347.5</v>
      </c>
      <c r="Q271" s="28">
        <f t="shared" si="19"/>
        <v>30</v>
      </c>
    </row>
    <row r="272" spans="1:17" x14ac:dyDescent="0.25">
      <c r="A272" s="24" t="s">
        <v>12</v>
      </c>
      <c r="B272" s="24" t="s">
        <v>285</v>
      </c>
      <c r="C272" s="24" t="s">
        <v>317</v>
      </c>
      <c r="D272" s="25">
        <v>97103880585</v>
      </c>
      <c r="E272" s="32">
        <v>45314</v>
      </c>
      <c r="F272" s="32">
        <v>45314</v>
      </c>
      <c r="G272" s="24">
        <v>11349799373</v>
      </c>
      <c r="H272" s="25">
        <v>1024020936</v>
      </c>
      <c r="I272" s="27">
        <v>63</v>
      </c>
      <c r="J272" s="26">
        <v>45344</v>
      </c>
      <c r="K272" s="27">
        <v>63</v>
      </c>
      <c r="L272" s="32">
        <v>45316</v>
      </c>
      <c r="M272" s="28">
        <v>-28</v>
      </c>
      <c r="N272" s="28">
        <f t="shared" si="16"/>
        <v>2</v>
      </c>
      <c r="O272" s="27">
        <f t="shared" si="17"/>
        <v>-1764</v>
      </c>
      <c r="P272" s="27">
        <f t="shared" si="18"/>
        <v>126</v>
      </c>
      <c r="Q272" s="28">
        <f t="shared" si="19"/>
        <v>30</v>
      </c>
    </row>
    <row r="273" spans="1:17" x14ac:dyDescent="0.25">
      <c r="A273" s="24" t="s">
        <v>12</v>
      </c>
      <c r="B273" s="24" t="s">
        <v>285</v>
      </c>
      <c r="C273" s="24" t="s">
        <v>286</v>
      </c>
      <c r="D273" s="25">
        <v>1177760491</v>
      </c>
      <c r="E273" s="32">
        <v>45316</v>
      </c>
      <c r="F273" s="32">
        <v>45316</v>
      </c>
      <c r="G273" s="24">
        <v>11359217702</v>
      </c>
      <c r="H273" s="25" t="s">
        <v>338</v>
      </c>
      <c r="I273" s="27">
        <v>831.15</v>
      </c>
      <c r="J273" s="26">
        <v>45346</v>
      </c>
      <c r="K273" s="27">
        <v>756.41</v>
      </c>
      <c r="L273" s="32">
        <v>45335</v>
      </c>
      <c r="M273" s="28">
        <v>-11</v>
      </c>
      <c r="N273" s="28">
        <f t="shared" si="16"/>
        <v>19</v>
      </c>
      <c r="O273" s="27">
        <f t="shared" si="17"/>
        <v>-8320.51</v>
      </c>
      <c r="P273" s="27">
        <f t="shared" si="18"/>
        <v>14371.789999999999</v>
      </c>
      <c r="Q273" s="28">
        <f t="shared" si="19"/>
        <v>30</v>
      </c>
    </row>
    <row r="274" spans="1:17" x14ac:dyDescent="0.25">
      <c r="A274" s="24" t="s">
        <v>12</v>
      </c>
      <c r="B274" s="24" t="s">
        <v>285</v>
      </c>
      <c r="C274" s="24" t="s">
        <v>286</v>
      </c>
      <c r="D274" s="25">
        <v>1177760491</v>
      </c>
      <c r="E274" s="32">
        <v>45316</v>
      </c>
      <c r="F274" s="32">
        <v>45316</v>
      </c>
      <c r="G274" s="24">
        <v>11359240742</v>
      </c>
      <c r="H274" s="25" t="s">
        <v>339</v>
      </c>
      <c r="I274" s="27">
        <v>724.16</v>
      </c>
      <c r="J274" s="26">
        <v>45346</v>
      </c>
      <c r="K274" s="27">
        <v>658.33</v>
      </c>
      <c r="L274" s="32">
        <v>45335</v>
      </c>
      <c r="M274" s="28">
        <v>-11</v>
      </c>
      <c r="N274" s="28">
        <f t="shared" si="16"/>
        <v>19</v>
      </c>
      <c r="O274" s="27">
        <f t="shared" si="17"/>
        <v>-7241.63</v>
      </c>
      <c r="P274" s="27">
        <f t="shared" si="18"/>
        <v>12508.27</v>
      </c>
      <c r="Q274" s="28">
        <f t="shared" si="19"/>
        <v>30</v>
      </c>
    </row>
    <row r="275" spans="1:17" x14ac:dyDescent="0.25">
      <c r="A275" s="24" t="s">
        <v>12</v>
      </c>
      <c r="B275" s="24" t="s">
        <v>285</v>
      </c>
      <c r="C275" s="24" t="s">
        <v>286</v>
      </c>
      <c r="D275" s="25">
        <v>1177760491</v>
      </c>
      <c r="E275" s="32">
        <v>45316</v>
      </c>
      <c r="F275" s="32">
        <v>45316</v>
      </c>
      <c r="G275" s="24">
        <v>11359241114</v>
      </c>
      <c r="H275" s="25" t="s">
        <v>340</v>
      </c>
      <c r="I275" s="27">
        <v>1330.13</v>
      </c>
      <c r="J275" s="26">
        <v>45346</v>
      </c>
      <c r="K275" s="27">
        <v>1209.21</v>
      </c>
      <c r="L275" s="32">
        <v>45335</v>
      </c>
      <c r="M275" s="28">
        <v>-11</v>
      </c>
      <c r="N275" s="28">
        <f t="shared" si="16"/>
        <v>19</v>
      </c>
      <c r="O275" s="27">
        <f t="shared" si="17"/>
        <v>-13301.310000000001</v>
      </c>
      <c r="P275" s="27">
        <f t="shared" si="18"/>
        <v>22974.99</v>
      </c>
      <c r="Q275" s="28">
        <f t="shared" si="19"/>
        <v>30</v>
      </c>
    </row>
    <row r="276" spans="1:17" x14ac:dyDescent="0.25">
      <c r="A276" s="24" t="s">
        <v>12</v>
      </c>
      <c r="B276" s="24" t="s">
        <v>285</v>
      </c>
      <c r="C276" s="24" t="s">
        <v>286</v>
      </c>
      <c r="D276" s="25">
        <v>1177760491</v>
      </c>
      <c r="E276" s="32">
        <v>45316</v>
      </c>
      <c r="F276" s="32">
        <v>45316</v>
      </c>
      <c r="G276" s="24">
        <v>11359241140</v>
      </c>
      <c r="H276" s="25" t="s">
        <v>341</v>
      </c>
      <c r="I276" s="27">
        <v>1003.78</v>
      </c>
      <c r="J276" s="26">
        <v>45346</v>
      </c>
      <c r="K276" s="27">
        <v>912.53</v>
      </c>
      <c r="L276" s="32">
        <v>45335</v>
      </c>
      <c r="M276" s="28">
        <v>-11</v>
      </c>
      <c r="N276" s="28">
        <f t="shared" si="16"/>
        <v>19</v>
      </c>
      <c r="O276" s="27">
        <f t="shared" si="17"/>
        <v>-10037.83</v>
      </c>
      <c r="P276" s="27">
        <f t="shared" si="18"/>
        <v>17338.07</v>
      </c>
      <c r="Q276" s="28">
        <f t="shared" si="19"/>
        <v>30</v>
      </c>
    </row>
    <row r="277" spans="1:17" x14ac:dyDescent="0.25">
      <c r="A277" s="24" t="s">
        <v>12</v>
      </c>
      <c r="B277" s="24" t="s">
        <v>285</v>
      </c>
      <c r="C277" s="24" t="s">
        <v>286</v>
      </c>
      <c r="D277" s="25">
        <v>1177760491</v>
      </c>
      <c r="E277" s="32">
        <v>45316</v>
      </c>
      <c r="F277" s="32">
        <v>45316</v>
      </c>
      <c r="G277" s="24">
        <v>11359241324</v>
      </c>
      <c r="H277" s="25" t="s">
        <v>342</v>
      </c>
      <c r="I277" s="27">
        <v>3230.1</v>
      </c>
      <c r="J277" s="26">
        <v>45346</v>
      </c>
      <c r="K277" s="27">
        <v>2936.45</v>
      </c>
      <c r="L277" s="32">
        <v>45335</v>
      </c>
      <c r="M277" s="28">
        <v>-11</v>
      </c>
      <c r="N277" s="28">
        <f t="shared" si="16"/>
        <v>19</v>
      </c>
      <c r="O277" s="27">
        <f t="shared" si="17"/>
        <v>-32300.949999999997</v>
      </c>
      <c r="P277" s="27">
        <f t="shared" si="18"/>
        <v>55792.549999999996</v>
      </c>
      <c r="Q277" s="28">
        <f t="shared" si="19"/>
        <v>30</v>
      </c>
    </row>
    <row r="278" spans="1:17" x14ac:dyDescent="0.25">
      <c r="A278" s="24" t="s">
        <v>12</v>
      </c>
      <c r="B278" s="24" t="s">
        <v>285</v>
      </c>
      <c r="C278" s="24" t="s">
        <v>286</v>
      </c>
      <c r="D278" s="25">
        <v>1177760491</v>
      </c>
      <c r="E278" s="32">
        <v>45316</v>
      </c>
      <c r="F278" s="32">
        <v>45316</v>
      </c>
      <c r="G278" s="24">
        <v>11359241407</v>
      </c>
      <c r="H278" s="25" t="s">
        <v>343</v>
      </c>
      <c r="I278" s="27">
        <v>225.69</v>
      </c>
      <c r="J278" s="26">
        <v>45346</v>
      </c>
      <c r="K278" s="27">
        <v>205.17</v>
      </c>
      <c r="L278" s="32">
        <v>45335</v>
      </c>
      <c r="M278" s="28">
        <v>-11</v>
      </c>
      <c r="N278" s="28">
        <f t="shared" si="16"/>
        <v>19</v>
      </c>
      <c r="O278" s="27">
        <f t="shared" si="17"/>
        <v>-2256.87</v>
      </c>
      <c r="P278" s="27">
        <f t="shared" si="18"/>
        <v>3898.2299999999996</v>
      </c>
      <c r="Q278" s="28">
        <f t="shared" si="19"/>
        <v>30</v>
      </c>
    </row>
    <row r="279" spans="1:17" x14ac:dyDescent="0.25">
      <c r="A279" s="24" t="s">
        <v>12</v>
      </c>
      <c r="B279" s="24" t="s">
        <v>285</v>
      </c>
      <c r="C279" s="24" t="s">
        <v>286</v>
      </c>
      <c r="D279" s="25">
        <v>1177760491</v>
      </c>
      <c r="E279" s="32">
        <v>45316</v>
      </c>
      <c r="F279" s="32">
        <v>45316</v>
      </c>
      <c r="G279" s="24">
        <v>11359241528</v>
      </c>
      <c r="H279" s="25" t="s">
        <v>344</v>
      </c>
      <c r="I279" s="27">
        <v>2145.0300000000002</v>
      </c>
      <c r="J279" s="26">
        <v>45346</v>
      </c>
      <c r="K279" s="27">
        <v>1950.03</v>
      </c>
      <c r="L279" s="32">
        <v>45335</v>
      </c>
      <c r="M279" s="28">
        <v>-11</v>
      </c>
      <c r="N279" s="28">
        <f t="shared" si="16"/>
        <v>19</v>
      </c>
      <c r="O279" s="27">
        <f t="shared" si="17"/>
        <v>-21450.329999999998</v>
      </c>
      <c r="P279" s="27">
        <f t="shared" si="18"/>
        <v>37050.57</v>
      </c>
      <c r="Q279" s="28">
        <f t="shared" si="19"/>
        <v>30</v>
      </c>
    </row>
    <row r="280" spans="1:17" x14ac:dyDescent="0.25">
      <c r="A280" s="24" t="s">
        <v>12</v>
      </c>
      <c r="B280" s="24" t="s">
        <v>285</v>
      </c>
      <c r="C280" s="24" t="s">
        <v>286</v>
      </c>
      <c r="D280" s="25">
        <v>1177760491</v>
      </c>
      <c r="E280" s="32">
        <v>45316</v>
      </c>
      <c r="F280" s="32">
        <v>45316</v>
      </c>
      <c r="G280" s="24">
        <v>11359262238</v>
      </c>
      <c r="H280" s="25" t="s">
        <v>345</v>
      </c>
      <c r="I280" s="27">
        <v>1447.35</v>
      </c>
      <c r="J280" s="26">
        <v>45346</v>
      </c>
      <c r="K280" s="27">
        <v>1315.77</v>
      </c>
      <c r="L280" s="32">
        <v>45335</v>
      </c>
      <c r="M280" s="28">
        <v>-11</v>
      </c>
      <c r="N280" s="28">
        <f t="shared" si="16"/>
        <v>19</v>
      </c>
      <c r="O280" s="27">
        <f t="shared" si="17"/>
        <v>-14473.47</v>
      </c>
      <c r="P280" s="27">
        <f t="shared" si="18"/>
        <v>24999.63</v>
      </c>
      <c r="Q280" s="28">
        <f t="shared" si="19"/>
        <v>30</v>
      </c>
    </row>
    <row r="281" spans="1:17" x14ac:dyDescent="0.25">
      <c r="A281" s="24" t="s">
        <v>12</v>
      </c>
      <c r="B281" s="24" t="s">
        <v>285</v>
      </c>
      <c r="C281" s="24" t="s">
        <v>286</v>
      </c>
      <c r="D281" s="25">
        <v>1177760491</v>
      </c>
      <c r="E281" s="32">
        <v>45316</v>
      </c>
      <c r="F281" s="32">
        <v>45316</v>
      </c>
      <c r="G281" s="24">
        <v>11359263397</v>
      </c>
      <c r="H281" s="25" t="s">
        <v>346</v>
      </c>
      <c r="I281" s="27">
        <v>896.43</v>
      </c>
      <c r="J281" s="26">
        <v>45346</v>
      </c>
      <c r="K281" s="27">
        <v>814.94</v>
      </c>
      <c r="L281" s="32">
        <v>45335</v>
      </c>
      <c r="M281" s="28">
        <v>-11</v>
      </c>
      <c r="N281" s="28">
        <f t="shared" si="16"/>
        <v>19</v>
      </c>
      <c r="O281" s="27">
        <f t="shared" si="17"/>
        <v>-8964.34</v>
      </c>
      <c r="P281" s="27">
        <f t="shared" si="18"/>
        <v>15483.86</v>
      </c>
      <c r="Q281" s="28">
        <f t="shared" si="19"/>
        <v>30</v>
      </c>
    </row>
    <row r="282" spans="1:17" x14ac:dyDescent="0.25">
      <c r="A282" s="24" t="s">
        <v>12</v>
      </c>
      <c r="B282" s="24" t="s">
        <v>285</v>
      </c>
      <c r="C282" s="24" t="s">
        <v>286</v>
      </c>
      <c r="D282" s="25">
        <v>1177760491</v>
      </c>
      <c r="E282" s="32">
        <v>45316</v>
      </c>
      <c r="F282" s="32">
        <v>45316</v>
      </c>
      <c r="G282" s="24">
        <v>11359300255</v>
      </c>
      <c r="H282" s="25" t="s">
        <v>347</v>
      </c>
      <c r="I282" s="27">
        <v>10941.26</v>
      </c>
      <c r="J282" s="26">
        <v>45346</v>
      </c>
      <c r="K282" s="27">
        <v>9946.6</v>
      </c>
      <c r="L282" s="32">
        <v>45335</v>
      </c>
      <c r="M282" s="28">
        <v>-11</v>
      </c>
      <c r="N282" s="28">
        <f t="shared" si="16"/>
        <v>19</v>
      </c>
      <c r="O282" s="27">
        <f t="shared" si="17"/>
        <v>-109412.6</v>
      </c>
      <c r="P282" s="27">
        <f t="shared" si="18"/>
        <v>188985.4</v>
      </c>
      <c r="Q282" s="28">
        <f t="shared" si="19"/>
        <v>30</v>
      </c>
    </row>
    <row r="283" spans="1:17" x14ac:dyDescent="0.25">
      <c r="A283" s="24" t="s">
        <v>12</v>
      </c>
      <c r="B283" s="24" t="s">
        <v>285</v>
      </c>
      <c r="C283" s="24" t="s">
        <v>286</v>
      </c>
      <c r="D283" s="25">
        <v>1177760491</v>
      </c>
      <c r="E283" s="32">
        <v>45316</v>
      </c>
      <c r="F283" s="32">
        <v>45316</v>
      </c>
      <c r="G283" s="24">
        <v>11359300760</v>
      </c>
      <c r="H283" s="25" t="s">
        <v>348</v>
      </c>
      <c r="I283" s="27">
        <v>195.09</v>
      </c>
      <c r="J283" s="26">
        <v>45346</v>
      </c>
      <c r="K283" s="27">
        <v>178.17</v>
      </c>
      <c r="L283" s="32">
        <v>45335</v>
      </c>
      <c r="M283" s="28">
        <v>-11</v>
      </c>
      <c r="N283" s="28">
        <f t="shared" si="16"/>
        <v>19</v>
      </c>
      <c r="O283" s="27">
        <f t="shared" si="17"/>
        <v>-1959.87</v>
      </c>
      <c r="P283" s="27">
        <f t="shared" si="18"/>
        <v>3385.2299999999996</v>
      </c>
      <c r="Q283" s="28">
        <f t="shared" si="19"/>
        <v>30</v>
      </c>
    </row>
    <row r="284" spans="1:17" x14ac:dyDescent="0.25">
      <c r="A284" s="24" t="s">
        <v>12</v>
      </c>
      <c r="B284" s="24" t="s">
        <v>285</v>
      </c>
      <c r="C284" s="24" t="s">
        <v>286</v>
      </c>
      <c r="D284" s="25">
        <v>1177760491</v>
      </c>
      <c r="E284" s="32">
        <v>45316</v>
      </c>
      <c r="F284" s="32">
        <v>45316</v>
      </c>
      <c r="G284" s="24">
        <v>11359300792</v>
      </c>
      <c r="H284" s="25" t="s">
        <v>349</v>
      </c>
      <c r="I284" s="27">
        <v>3188.71</v>
      </c>
      <c r="J284" s="26">
        <v>45346</v>
      </c>
      <c r="K284" s="27">
        <v>2898.83</v>
      </c>
      <c r="L284" s="32">
        <v>45335</v>
      </c>
      <c r="M284" s="28">
        <v>-11</v>
      </c>
      <c r="N284" s="28">
        <f t="shared" si="16"/>
        <v>19</v>
      </c>
      <c r="O284" s="27">
        <f t="shared" si="17"/>
        <v>-31887.129999999997</v>
      </c>
      <c r="P284" s="27">
        <f t="shared" si="18"/>
        <v>55077.77</v>
      </c>
      <c r="Q284" s="28">
        <f t="shared" si="19"/>
        <v>30</v>
      </c>
    </row>
    <row r="285" spans="1:17" x14ac:dyDescent="0.25">
      <c r="A285" s="24" t="s">
        <v>12</v>
      </c>
      <c r="B285" s="24" t="s">
        <v>285</v>
      </c>
      <c r="C285" s="24" t="s">
        <v>286</v>
      </c>
      <c r="D285" s="25">
        <v>1177760491</v>
      </c>
      <c r="E285" s="32">
        <v>45316</v>
      </c>
      <c r="F285" s="32">
        <v>45316</v>
      </c>
      <c r="G285" s="24">
        <v>11359301008</v>
      </c>
      <c r="H285" s="25" t="s">
        <v>350</v>
      </c>
      <c r="I285" s="27">
        <v>318.3</v>
      </c>
      <c r="J285" s="26">
        <v>45346</v>
      </c>
      <c r="K285" s="27">
        <v>289.36</v>
      </c>
      <c r="L285" s="32">
        <v>45335</v>
      </c>
      <c r="M285" s="28">
        <v>-11</v>
      </c>
      <c r="N285" s="28">
        <f t="shared" si="16"/>
        <v>19</v>
      </c>
      <c r="O285" s="27">
        <f t="shared" si="17"/>
        <v>-3182.96</v>
      </c>
      <c r="P285" s="27">
        <f t="shared" si="18"/>
        <v>5497.84</v>
      </c>
      <c r="Q285" s="28">
        <f t="shared" si="19"/>
        <v>30</v>
      </c>
    </row>
    <row r="286" spans="1:17" x14ac:dyDescent="0.25">
      <c r="A286" s="24" t="s">
        <v>12</v>
      </c>
      <c r="B286" s="24" t="s">
        <v>285</v>
      </c>
      <c r="C286" s="24" t="s">
        <v>286</v>
      </c>
      <c r="D286" s="25">
        <v>1177760491</v>
      </c>
      <c r="E286" s="32">
        <v>45316</v>
      </c>
      <c r="F286" s="32">
        <v>45316</v>
      </c>
      <c r="G286" s="24">
        <v>11359322673</v>
      </c>
      <c r="H286" s="25" t="s">
        <v>351</v>
      </c>
      <c r="I286" s="27">
        <v>243.95</v>
      </c>
      <c r="J286" s="26">
        <v>45346</v>
      </c>
      <c r="K286" s="27">
        <v>221.77</v>
      </c>
      <c r="L286" s="32">
        <v>45335</v>
      </c>
      <c r="M286" s="28">
        <v>-11</v>
      </c>
      <c r="N286" s="28">
        <f t="shared" si="16"/>
        <v>19</v>
      </c>
      <c r="O286" s="27">
        <f t="shared" si="17"/>
        <v>-2439.4700000000003</v>
      </c>
      <c r="P286" s="27">
        <f t="shared" si="18"/>
        <v>4213.63</v>
      </c>
      <c r="Q286" s="28">
        <f t="shared" si="19"/>
        <v>30</v>
      </c>
    </row>
    <row r="287" spans="1:17" x14ac:dyDescent="0.25">
      <c r="A287" s="24" t="s">
        <v>12</v>
      </c>
      <c r="B287" s="24" t="s">
        <v>285</v>
      </c>
      <c r="C287" s="24" t="s">
        <v>286</v>
      </c>
      <c r="D287" s="25">
        <v>1177760491</v>
      </c>
      <c r="E287" s="32">
        <v>45316</v>
      </c>
      <c r="F287" s="32">
        <v>45316</v>
      </c>
      <c r="G287" s="24">
        <v>11359353943</v>
      </c>
      <c r="H287" s="25" t="s">
        <v>352</v>
      </c>
      <c r="I287" s="27">
        <v>418.67</v>
      </c>
      <c r="J287" s="26">
        <v>45346</v>
      </c>
      <c r="K287" s="27">
        <v>381.07</v>
      </c>
      <c r="L287" s="32">
        <v>45335</v>
      </c>
      <c r="M287" s="28">
        <v>-11</v>
      </c>
      <c r="N287" s="28">
        <f t="shared" si="16"/>
        <v>19</v>
      </c>
      <c r="O287" s="27">
        <f t="shared" si="17"/>
        <v>-4191.7699999999995</v>
      </c>
      <c r="P287" s="27">
        <f t="shared" si="18"/>
        <v>7240.33</v>
      </c>
      <c r="Q287" s="28">
        <f t="shared" si="19"/>
        <v>30</v>
      </c>
    </row>
    <row r="288" spans="1:17" x14ac:dyDescent="0.25">
      <c r="A288" s="24" t="s">
        <v>12</v>
      </c>
      <c r="B288" s="24" t="s">
        <v>285</v>
      </c>
      <c r="C288" s="24" t="s">
        <v>286</v>
      </c>
      <c r="D288" s="25">
        <v>1177760491</v>
      </c>
      <c r="E288" s="32">
        <v>45316</v>
      </c>
      <c r="F288" s="32">
        <v>45316</v>
      </c>
      <c r="G288" s="24">
        <v>11359353976</v>
      </c>
      <c r="H288" s="25" t="s">
        <v>353</v>
      </c>
      <c r="I288" s="27">
        <v>166.51</v>
      </c>
      <c r="J288" s="26">
        <v>45346</v>
      </c>
      <c r="K288" s="27">
        <v>151.37</v>
      </c>
      <c r="L288" s="32">
        <v>45335</v>
      </c>
      <c r="M288" s="28">
        <v>-11</v>
      </c>
      <c r="N288" s="28">
        <f t="shared" si="16"/>
        <v>19</v>
      </c>
      <c r="O288" s="27">
        <f t="shared" si="17"/>
        <v>-1665.0700000000002</v>
      </c>
      <c r="P288" s="27">
        <f t="shared" si="18"/>
        <v>2876.03</v>
      </c>
      <c r="Q288" s="28">
        <f t="shared" si="19"/>
        <v>30</v>
      </c>
    </row>
    <row r="289" spans="1:17" x14ac:dyDescent="0.25">
      <c r="A289" s="24" t="s">
        <v>12</v>
      </c>
      <c r="B289" s="24" t="s">
        <v>285</v>
      </c>
      <c r="C289" s="24" t="s">
        <v>286</v>
      </c>
      <c r="D289" s="25">
        <v>1177760491</v>
      </c>
      <c r="E289" s="32">
        <v>45316</v>
      </c>
      <c r="F289" s="32">
        <v>45316</v>
      </c>
      <c r="G289" s="24">
        <v>11359354804</v>
      </c>
      <c r="H289" s="25" t="s">
        <v>354</v>
      </c>
      <c r="I289" s="27">
        <v>417.96</v>
      </c>
      <c r="J289" s="26">
        <v>45346</v>
      </c>
      <c r="K289" s="27">
        <v>380.45</v>
      </c>
      <c r="L289" s="32">
        <v>45335</v>
      </c>
      <c r="M289" s="28">
        <v>-11</v>
      </c>
      <c r="N289" s="28">
        <f t="shared" si="16"/>
        <v>19</v>
      </c>
      <c r="O289" s="27">
        <f t="shared" si="17"/>
        <v>-4184.95</v>
      </c>
      <c r="P289" s="27">
        <f t="shared" si="18"/>
        <v>7228.55</v>
      </c>
      <c r="Q289" s="28">
        <f t="shared" si="19"/>
        <v>30</v>
      </c>
    </row>
    <row r="290" spans="1:17" x14ac:dyDescent="0.25">
      <c r="A290" s="24" t="s">
        <v>12</v>
      </c>
      <c r="B290" s="24" t="s">
        <v>285</v>
      </c>
      <c r="C290" s="24" t="s">
        <v>286</v>
      </c>
      <c r="D290" s="25">
        <v>1177760491</v>
      </c>
      <c r="E290" s="32">
        <v>45316</v>
      </c>
      <c r="F290" s="32">
        <v>45316</v>
      </c>
      <c r="G290" s="24">
        <v>11359354907</v>
      </c>
      <c r="H290" s="25" t="s">
        <v>355</v>
      </c>
      <c r="I290" s="27">
        <v>1971.06</v>
      </c>
      <c r="J290" s="26">
        <v>45346</v>
      </c>
      <c r="K290" s="27">
        <v>1792.69</v>
      </c>
      <c r="L290" s="32">
        <v>45335</v>
      </c>
      <c r="M290" s="28">
        <v>-11</v>
      </c>
      <c r="N290" s="28">
        <f t="shared" si="16"/>
        <v>19</v>
      </c>
      <c r="O290" s="27">
        <f t="shared" si="17"/>
        <v>-19719.59</v>
      </c>
      <c r="P290" s="27">
        <f t="shared" si="18"/>
        <v>34061.11</v>
      </c>
      <c r="Q290" s="28">
        <f t="shared" si="19"/>
        <v>30</v>
      </c>
    </row>
    <row r="291" spans="1:17" x14ac:dyDescent="0.25">
      <c r="A291" s="24" t="s">
        <v>12</v>
      </c>
      <c r="B291" s="24" t="s">
        <v>285</v>
      </c>
      <c r="C291" s="24" t="s">
        <v>286</v>
      </c>
      <c r="D291" s="25">
        <v>1177760491</v>
      </c>
      <c r="E291" s="32">
        <v>45316</v>
      </c>
      <c r="F291" s="32">
        <v>45316</v>
      </c>
      <c r="G291" s="24">
        <v>11359355249</v>
      </c>
      <c r="H291" s="25" t="s">
        <v>356</v>
      </c>
      <c r="I291" s="27">
        <v>1397.22</v>
      </c>
      <c r="J291" s="26">
        <v>45346</v>
      </c>
      <c r="K291" s="27">
        <v>1270.2</v>
      </c>
      <c r="L291" s="32">
        <v>45335</v>
      </c>
      <c r="M291" s="28">
        <v>-11</v>
      </c>
      <c r="N291" s="28">
        <f t="shared" si="16"/>
        <v>19</v>
      </c>
      <c r="O291" s="27">
        <f t="shared" si="17"/>
        <v>-13972.2</v>
      </c>
      <c r="P291" s="27">
        <f t="shared" si="18"/>
        <v>24133.8</v>
      </c>
      <c r="Q291" s="28">
        <f t="shared" si="19"/>
        <v>30</v>
      </c>
    </row>
    <row r="292" spans="1:17" x14ac:dyDescent="0.25">
      <c r="A292" s="24" t="s">
        <v>12</v>
      </c>
      <c r="B292" s="24" t="s">
        <v>285</v>
      </c>
      <c r="C292" s="24" t="s">
        <v>286</v>
      </c>
      <c r="D292" s="25">
        <v>1177760491</v>
      </c>
      <c r="E292" s="32">
        <v>45316</v>
      </c>
      <c r="F292" s="32">
        <v>45316</v>
      </c>
      <c r="G292" s="24">
        <v>11359359267</v>
      </c>
      <c r="H292" s="25" t="s">
        <v>357</v>
      </c>
      <c r="I292" s="27">
        <v>1118.8699999999999</v>
      </c>
      <c r="J292" s="26">
        <v>45346</v>
      </c>
      <c r="K292" s="27">
        <v>1017.15</v>
      </c>
      <c r="L292" s="32">
        <v>45335</v>
      </c>
      <c r="M292" s="28">
        <v>-11</v>
      </c>
      <c r="N292" s="28">
        <f t="shared" si="16"/>
        <v>19</v>
      </c>
      <c r="O292" s="27">
        <f t="shared" si="17"/>
        <v>-11188.65</v>
      </c>
      <c r="P292" s="27">
        <f t="shared" si="18"/>
        <v>19325.849999999999</v>
      </c>
      <c r="Q292" s="28">
        <f t="shared" si="19"/>
        <v>30</v>
      </c>
    </row>
    <row r="293" spans="1:17" x14ac:dyDescent="0.25">
      <c r="A293" s="24" t="s">
        <v>12</v>
      </c>
      <c r="B293" s="24" t="s">
        <v>285</v>
      </c>
      <c r="C293" s="24" t="s">
        <v>286</v>
      </c>
      <c r="D293" s="25">
        <v>1177760491</v>
      </c>
      <c r="E293" s="32">
        <v>45316</v>
      </c>
      <c r="F293" s="32">
        <v>45316</v>
      </c>
      <c r="G293" s="24">
        <v>11359386153</v>
      </c>
      <c r="H293" s="25" t="s">
        <v>358</v>
      </c>
      <c r="I293" s="27">
        <v>276.87</v>
      </c>
      <c r="J293" s="26">
        <v>45346</v>
      </c>
      <c r="K293" s="27">
        <v>251.7</v>
      </c>
      <c r="L293" s="32">
        <v>45335</v>
      </c>
      <c r="M293" s="28">
        <v>-11</v>
      </c>
      <c r="N293" s="28">
        <f t="shared" si="16"/>
        <v>19</v>
      </c>
      <c r="O293" s="27">
        <f t="shared" si="17"/>
        <v>-2768.7</v>
      </c>
      <c r="P293" s="27">
        <f t="shared" si="18"/>
        <v>4782.3</v>
      </c>
      <c r="Q293" s="28">
        <f t="shared" si="19"/>
        <v>30</v>
      </c>
    </row>
    <row r="294" spans="1:17" x14ac:dyDescent="0.25">
      <c r="A294" s="24" t="s">
        <v>12</v>
      </c>
      <c r="B294" s="24" t="s">
        <v>285</v>
      </c>
      <c r="C294" s="24" t="s">
        <v>286</v>
      </c>
      <c r="D294" s="25">
        <v>1177760491</v>
      </c>
      <c r="E294" s="32">
        <v>45316</v>
      </c>
      <c r="F294" s="32">
        <v>45316</v>
      </c>
      <c r="G294" s="24">
        <v>11359389953</v>
      </c>
      <c r="H294" s="25" t="s">
        <v>359</v>
      </c>
      <c r="I294" s="27">
        <v>1968.27</v>
      </c>
      <c r="J294" s="26">
        <v>45346</v>
      </c>
      <c r="K294" s="27">
        <v>1794.01</v>
      </c>
      <c r="L294" s="32">
        <v>45335</v>
      </c>
      <c r="M294" s="28">
        <v>-11</v>
      </c>
      <c r="N294" s="28">
        <f t="shared" si="16"/>
        <v>19</v>
      </c>
      <c r="O294" s="27">
        <f t="shared" si="17"/>
        <v>-19734.11</v>
      </c>
      <c r="P294" s="27">
        <f t="shared" si="18"/>
        <v>34086.19</v>
      </c>
      <c r="Q294" s="28">
        <f t="shared" si="19"/>
        <v>30</v>
      </c>
    </row>
    <row r="295" spans="1:17" x14ac:dyDescent="0.25">
      <c r="A295" s="24" t="s">
        <v>12</v>
      </c>
      <c r="B295" s="24" t="s">
        <v>285</v>
      </c>
      <c r="C295" s="24" t="s">
        <v>286</v>
      </c>
      <c r="D295" s="25">
        <v>1177760491</v>
      </c>
      <c r="E295" s="32">
        <v>45316</v>
      </c>
      <c r="F295" s="32">
        <v>45316</v>
      </c>
      <c r="G295" s="24">
        <v>11359393877</v>
      </c>
      <c r="H295" s="25" t="s">
        <v>360</v>
      </c>
      <c r="I295" s="27">
        <v>1623.4</v>
      </c>
      <c r="J295" s="26">
        <v>45346</v>
      </c>
      <c r="K295" s="27">
        <v>1475.82</v>
      </c>
      <c r="L295" s="32">
        <v>45335</v>
      </c>
      <c r="M295" s="28">
        <v>-11</v>
      </c>
      <c r="N295" s="28">
        <f t="shared" si="16"/>
        <v>19</v>
      </c>
      <c r="O295" s="27">
        <f t="shared" si="17"/>
        <v>-16234.019999999999</v>
      </c>
      <c r="P295" s="27">
        <f t="shared" si="18"/>
        <v>28040.579999999998</v>
      </c>
      <c r="Q295" s="28">
        <f t="shared" si="19"/>
        <v>30</v>
      </c>
    </row>
    <row r="296" spans="1:17" x14ac:dyDescent="0.25">
      <c r="A296" s="24" t="s">
        <v>12</v>
      </c>
      <c r="B296" s="24" t="s">
        <v>285</v>
      </c>
      <c r="C296" s="24" t="s">
        <v>286</v>
      </c>
      <c r="D296" s="25">
        <v>1177760491</v>
      </c>
      <c r="E296" s="32">
        <v>45316</v>
      </c>
      <c r="F296" s="32">
        <v>45316</v>
      </c>
      <c r="G296" s="24">
        <v>11359394208</v>
      </c>
      <c r="H296" s="25" t="s">
        <v>361</v>
      </c>
      <c r="I296" s="27">
        <v>6319.49</v>
      </c>
      <c r="J296" s="26">
        <v>45346</v>
      </c>
      <c r="K296" s="27">
        <v>5744.99</v>
      </c>
      <c r="L296" s="32">
        <v>45335</v>
      </c>
      <c r="M296" s="28">
        <v>-11</v>
      </c>
      <c r="N296" s="28">
        <f t="shared" si="16"/>
        <v>19</v>
      </c>
      <c r="O296" s="27">
        <f t="shared" si="17"/>
        <v>-63194.89</v>
      </c>
      <c r="P296" s="27">
        <f t="shared" si="18"/>
        <v>109154.81</v>
      </c>
      <c r="Q296" s="28">
        <f t="shared" si="19"/>
        <v>30</v>
      </c>
    </row>
    <row r="297" spans="1:17" x14ac:dyDescent="0.25">
      <c r="A297" s="24" t="s">
        <v>12</v>
      </c>
      <c r="B297" s="24" t="s">
        <v>285</v>
      </c>
      <c r="C297" s="24" t="s">
        <v>286</v>
      </c>
      <c r="D297" s="25">
        <v>1177760491</v>
      </c>
      <c r="E297" s="32">
        <v>45316</v>
      </c>
      <c r="F297" s="32">
        <v>45316</v>
      </c>
      <c r="G297" s="24">
        <v>11359502839</v>
      </c>
      <c r="H297" s="25" t="s">
        <v>362</v>
      </c>
      <c r="I297" s="27">
        <v>1048.19</v>
      </c>
      <c r="J297" s="26">
        <v>45346</v>
      </c>
      <c r="K297" s="27">
        <v>952.9</v>
      </c>
      <c r="L297" s="32">
        <v>45335</v>
      </c>
      <c r="M297" s="28">
        <v>-11</v>
      </c>
      <c r="N297" s="28">
        <f t="shared" si="16"/>
        <v>19</v>
      </c>
      <c r="O297" s="27">
        <f t="shared" si="17"/>
        <v>-10481.9</v>
      </c>
      <c r="P297" s="27">
        <f t="shared" si="18"/>
        <v>18105.099999999999</v>
      </c>
      <c r="Q297" s="28">
        <f t="shared" si="19"/>
        <v>30</v>
      </c>
    </row>
    <row r="298" spans="1:17" x14ac:dyDescent="0.25">
      <c r="A298" s="24" t="s">
        <v>12</v>
      </c>
      <c r="B298" s="24" t="s">
        <v>285</v>
      </c>
      <c r="C298" s="24" t="s">
        <v>286</v>
      </c>
      <c r="D298" s="25">
        <v>1177760491</v>
      </c>
      <c r="E298" s="32">
        <v>45316</v>
      </c>
      <c r="F298" s="32">
        <v>45316</v>
      </c>
      <c r="G298" s="24">
        <v>11359514964</v>
      </c>
      <c r="H298" s="25" t="s">
        <v>363</v>
      </c>
      <c r="I298" s="27">
        <v>1854.69</v>
      </c>
      <c r="J298" s="26">
        <v>45346</v>
      </c>
      <c r="K298" s="27">
        <v>1686.08</v>
      </c>
      <c r="L298" s="32">
        <v>45335</v>
      </c>
      <c r="M298" s="28">
        <v>-11</v>
      </c>
      <c r="N298" s="28">
        <f t="shared" si="16"/>
        <v>19</v>
      </c>
      <c r="O298" s="27">
        <f t="shared" si="17"/>
        <v>-18546.879999999997</v>
      </c>
      <c r="P298" s="27">
        <f t="shared" si="18"/>
        <v>32035.519999999997</v>
      </c>
      <c r="Q298" s="28">
        <f t="shared" si="19"/>
        <v>30</v>
      </c>
    </row>
    <row r="299" spans="1:17" x14ac:dyDescent="0.25">
      <c r="A299" s="24" t="s">
        <v>12</v>
      </c>
      <c r="B299" s="24" t="s">
        <v>285</v>
      </c>
      <c r="C299" s="24" t="s">
        <v>286</v>
      </c>
      <c r="D299" s="25">
        <v>1177760491</v>
      </c>
      <c r="E299" s="32">
        <v>45316</v>
      </c>
      <c r="F299" s="32">
        <v>45316</v>
      </c>
      <c r="G299" s="24">
        <v>11359523978</v>
      </c>
      <c r="H299" s="25" t="s">
        <v>364</v>
      </c>
      <c r="I299" s="27">
        <v>2672.57</v>
      </c>
      <c r="J299" s="26">
        <v>45346</v>
      </c>
      <c r="K299" s="27">
        <v>2430.7399999999998</v>
      </c>
      <c r="L299" s="32">
        <v>45335</v>
      </c>
      <c r="M299" s="28">
        <v>-11</v>
      </c>
      <c r="N299" s="28">
        <f t="shared" si="16"/>
        <v>19</v>
      </c>
      <c r="O299" s="27">
        <f t="shared" si="17"/>
        <v>-26738.14</v>
      </c>
      <c r="P299" s="27">
        <f t="shared" si="18"/>
        <v>46184.06</v>
      </c>
      <c r="Q299" s="28">
        <f t="shared" si="19"/>
        <v>30</v>
      </c>
    </row>
    <row r="300" spans="1:17" x14ac:dyDescent="0.25">
      <c r="A300" s="24" t="s">
        <v>12</v>
      </c>
      <c r="B300" s="24" t="s">
        <v>285</v>
      </c>
      <c r="C300" s="24" t="s">
        <v>286</v>
      </c>
      <c r="D300" s="25">
        <v>1177760491</v>
      </c>
      <c r="E300" s="32">
        <v>45316</v>
      </c>
      <c r="F300" s="32">
        <v>45316</v>
      </c>
      <c r="G300" s="24">
        <v>11359524794</v>
      </c>
      <c r="H300" s="25" t="s">
        <v>365</v>
      </c>
      <c r="I300" s="27">
        <v>258.60000000000002</v>
      </c>
      <c r="J300" s="26">
        <v>45346</v>
      </c>
      <c r="K300" s="27">
        <v>235.83</v>
      </c>
      <c r="L300" s="32">
        <v>45335</v>
      </c>
      <c r="M300" s="28">
        <v>-11</v>
      </c>
      <c r="N300" s="28">
        <f t="shared" si="16"/>
        <v>19</v>
      </c>
      <c r="O300" s="27">
        <f t="shared" si="17"/>
        <v>-2594.13</v>
      </c>
      <c r="P300" s="27">
        <f t="shared" si="18"/>
        <v>4480.7700000000004</v>
      </c>
      <c r="Q300" s="28">
        <f t="shared" si="19"/>
        <v>30</v>
      </c>
    </row>
    <row r="301" spans="1:17" x14ac:dyDescent="0.25">
      <c r="A301" s="24" t="s">
        <v>12</v>
      </c>
      <c r="B301" s="24" t="s">
        <v>285</v>
      </c>
      <c r="C301" s="24" t="s">
        <v>286</v>
      </c>
      <c r="D301" s="25">
        <v>1177760491</v>
      </c>
      <c r="E301" s="32">
        <v>45316</v>
      </c>
      <c r="F301" s="32">
        <v>45316</v>
      </c>
      <c r="G301" s="24">
        <v>11359525981</v>
      </c>
      <c r="H301" s="25" t="s">
        <v>366</v>
      </c>
      <c r="I301" s="27">
        <v>1070.6400000000001</v>
      </c>
      <c r="J301" s="26">
        <v>45346</v>
      </c>
      <c r="K301" s="27">
        <v>974.13</v>
      </c>
      <c r="L301" s="32">
        <v>45335</v>
      </c>
      <c r="M301" s="28">
        <v>-11</v>
      </c>
      <c r="N301" s="28">
        <f t="shared" si="16"/>
        <v>19</v>
      </c>
      <c r="O301" s="27">
        <f t="shared" si="17"/>
        <v>-10715.43</v>
      </c>
      <c r="P301" s="27">
        <f t="shared" si="18"/>
        <v>18508.47</v>
      </c>
      <c r="Q301" s="28">
        <f t="shared" si="19"/>
        <v>30</v>
      </c>
    </row>
    <row r="302" spans="1:17" x14ac:dyDescent="0.25">
      <c r="A302" s="24" t="s">
        <v>12</v>
      </c>
      <c r="B302" s="24" t="s">
        <v>285</v>
      </c>
      <c r="C302" s="24" t="s">
        <v>286</v>
      </c>
      <c r="D302" s="25">
        <v>1177760491</v>
      </c>
      <c r="E302" s="32">
        <v>45316</v>
      </c>
      <c r="F302" s="32">
        <v>45316</v>
      </c>
      <c r="G302" s="24">
        <v>11359541307</v>
      </c>
      <c r="H302" s="25" t="s">
        <v>367</v>
      </c>
      <c r="I302" s="27">
        <v>960.98</v>
      </c>
      <c r="J302" s="26">
        <v>45346</v>
      </c>
      <c r="K302" s="27">
        <v>873.62</v>
      </c>
      <c r="L302" s="32">
        <v>45335</v>
      </c>
      <c r="M302" s="28">
        <v>-11</v>
      </c>
      <c r="N302" s="28">
        <f t="shared" si="16"/>
        <v>19</v>
      </c>
      <c r="O302" s="27">
        <f t="shared" si="17"/>
        <v>-9609.82</v>
      </c>
      <c r="P302" s="27">
        <f t="shared" si="18"/>
        <v>16598.78</v>
      </c>
      <c r="Q302" s="28">
        <f t="shared" si="19"/>
        <v>30</v>
      </c>
    </row>
    <row r="303" spans="1:17" x14ac:dyDescent="0.25">
      <c r="A303" s="24" t="s">
        <v>12</v>
      </c>
      <c r="B303" s="24" t="s">
        <v>285</v>
      </c>
      <c r="C303" s="24" t="s">
        <v>286</v>
      </c>
      <c r="D303" s="25">
        <v>1177760491</v>
      </c>
      <c r="E303" s="32">
        <v>45316</v>
      </c>
      <c r="F303" s="32">
        <v>45316</v>
      </c>
      <c r="G303" s="24">
        <v>11359674224</v>
      </c>
      <c r="H303" s="25" t="s">
        <v>368</v>
      </c>
      <c r="I303" s="27">
        <v>2386.1999999999998</v>
      </c>
      <c r="J303" s="26">
        <v>45346</v>
      </c>
      <c r="K303" s="27">
        <v>2169.27</v>
      </c>
      <c r="L303" s="32">
        <v>45335</v>
      </c>
      <c r="M303" s="28">
        <v>-11</v>
      </c>
      <c r="N303" s="28">
        <f t="shared" si="16"/>
        <v>19</v>
      </c>
      <c r="O303" s="27">
        <f t="shared" si="17"/>
        <v>-23861.97</v>
      </c>
      <c r="P303" s="27">
        <f t="shared" si="18"/>
        <v>41216.129999999997</v>
      </c>
      <c r="Q303" s="28">
        <f t="shared" si="19"/>
        <v>30</v>
      </c>
    </row>
    <row r="304" spans="1:17" x14ac:dyDescent="0.25">
      <c r="A304" s="24" t="s">
        <v>12</v>
      </c>
      <c r="B304" s="24" t="s">
        <v>285</v>
      </c>
      <c r="C304" s="24" t="s">
        <v>317</v>
      </c>
      <c r="D304" s="25">
        <v>97103880585</v>
      </c>
      <c r="E304" s="32">
        <v>45321</v>
      </c>
      <c r="F304" s="32">
        <v>45321</v>
      </c>
      <c r="G304" s="24">
        <v>11378667329</v>
      </c>
      <c r="H304" s="25">
        <v>1024024759</v>
      </c>
      <c r="I304" s="27">
        <v>66.069999999999993</v>
      </c>
      <c r="J304" s="26">
        <v>45351</v>
      </c>
      <c r="K304" s="27">
        <v>66.069999999999993</v>
      </c>
      <c r="L304" s="32">
        <v>45324</v>
      </c>
      <c r="M304" s="28">
        <v>-27</v>
      </c>
      <c r="N304" s="28">
        <f t="shared" si="16"/>
        <v>3</v>
      </c>
      <c r="O304" s="27">
        <f t="shared" si="17"/>
        <v>-1783.8899999999999</v>
      </c>
      <c r="P304" s="27">
        <f t="shared" si="18"/>
        <v>198.20999999999998</v>
      </c>
      <c r="Q304" s="28">
        <f t="shared" si="19"/>
        <v>30</v>
      </c>
    </row>
    <row r="305" spans="1:17" x14ac:dyDescent="0.25">
      <c r="A305" s="24" t="s">
        <v>12</v>
      </c>
      <c r="B305" s="24" t="s">
        <v>285</v>
      </c>
      <c r="C305" s="24" t="s">
        <v>320</v>
      </c>
      <c r="D305" s="25">
        <v>12883420155</v>
      </c>
      <c r="E305" s="32">
        <v>45321</v>
      </c>
      <c r="F305" s="32">
        <v>45321</v>
      </c>
      <c r="G305" s="24">
        <v>11382823902</v>
      </c>
      <c r="H305" s="34">
        <v>824000002788</v>
      </c>
      <c r="I305" s="27">
        <v>3367.81</v>
      </c>
      <c r="J305" s="26">
        <v>45351</v>
      </c>
      <c r="K305" s="27">
        <v>2760.5</v>
      </c>
      <c r="L305" s="32">
        <v>45330</v>
      </c>
      <c r="M305" s="28">
        <v>-21</v>
      </c>
      <c r="N305" s="28">
        <f t="shared" si="16"/>
        <v>9</v>
      </c>
      <c r="O305" s="27">
        <f t="shared" si="17"/>
        <v>-57970.5</v>
      </c>
      <c r="P305" s="27">
        <f t="shared" si="18"/>
        <v>24844.5</v>
      </c>
      <c r="Q305" s="28">
        <f t="shared" si="19"/>
        <v>30</v>
      </c>
    </row>
    <row r="306" spans="1:17" x14ac:dyDescent="0.25">
      <c r="A306" s="24" t="s">
        <v>12</v>
      </c>
      <c r="B306" s="24" t="s">
        <v>285</v>
      </c>
      <c r="C306" s="24" t="s">
        <v>323</v>
      </c>
      <c r="D306" s="25">
        <v>2298700010</v>
      </c>
      <c r="E306" s="32">
        <v>45325</v>
      </c>
      <c r="F306" s="32">
        <v>45325</v>
      </c>
      <c r="G306" s="24">
        <v>11419536886</v>
      </c>
      <c r="H306" s="25" t="s">
        <v>369</v>
      </c>
      <c r="I306" s="27">
        <v>62.2</v>
      </c>
      <c r="J306" s="26">
        <v>45385</v>
      </c>
      <c r="K306" s="27">
        <v>50.94</v>
      </c>
      <c r="L306" s="32">
        <v>45357</v>
      </c>
      <c r="M306" s="28">
        <v>-28</v>
      </c>
      <c r="N306" s="28">
        <f t="shared" si="16"/>
        <v>32</v>
      </c>
      <c r="O306" s="27">
        <f t="shared" si="17"/>
        <v>-1426.32</v>
      </c>
      <c r="P306" s="27">
        <f t="shared" si="18"/>
        <v>1630.08</v>
      </c>
      <c r="Q306" s="28">
        <f t="shared" si="19"/>
        <v>60</v>
      </c>
    </row>
    <row r="307" spans="1:17" x14ac:dyDescent="0.25">
      <c r="A307" s="24" t="s">
        <v>12</v>
      </c>
      <c r="B307" s="24" t="s">
        <v>285</v>
      </c>
      <c r="C307" s="24" t="s">
        <v>327</v>
      </c>
      <c r="D307" s="25">
        <v>51570893</v>
      </c>
      <c r="E307" s="32">
        <v>45326</v>
      </c>
      <c r="F307" s="32">
        <v>45326</v>
      </c>
      <c r="G307" s="24">
        <v>11420381658</v>
      </c>
      <c r="H307" s="25">
        <v>9502032790</v>
      </c>
      <c r="I307" s="27">
        <v>5390.36</v>
      </c>
      <c r="J307" s="26">
        <v>45356</v>
      </c>
      <c r="K307" s="27">
        <v>4418.33</v>
      </c>
      <c r="L307" s="32">
        <v>45343</v>
      </c>
      <c r="M307" s="28">
        <v>-13</v>
      </c>
      <c r="N307" s="28">
        <f t="shared" si="16"/>
        <v>17</v>
      </c>
      <c r="O307" s="27">
        <f t="shared" si="17"/>
        <v>-57438.29</v>
      </c>
      <c r="P307" s="27">
        <f t="shared" si="18"/>
        <v>75111.61</v>
      </c>
      <c r="Q307" s="28">
        <f t="shared" si="19"/>
        <v>30</v>
      </c>
    </row>
    <row r="308" spans="1:17" x14ac:dyDescent="0.25">
      <c r="A308" s="24" t="s">
        <v>12</v>
      </c>
      <c r="B308" s="24" t="s">
        <v>232</v>
      </c>
      <c r="C308" s="24" t="s">
        <v>290</v>
      </c>
      <c r="D308" s="25">
        <v>2616630022</v>
      </c>
      <c r="E308" s="32">
        <v>45327</v>
      </c>
      <c r="F308" s="32">
        <v>45327</v>
      </c>
      <c r="G308" s="24">
        <v>11423649953</v>
      </c>
      <c r="H308" s="25">
        <v>1552400900</v>
      </c>
      <c r="I308" s="27">
        <v>3133.53</v>
      </c>
      <c r="J308" s="26">
        <v>45357</v>
      </c>
      <c r="K308" s="27">
        <v>2568.4699999999998</v>
      </c>
      <c r="L308" s="32">
        <v>45330</v>
      </c>
      <c r="M308" s="28">
        <v>-27</v>
      </c>
      <c r="N308" s="28">
        <f t="shared" si="16"/>
        <v>3</v>
      </c>
      <c r="O308" s="27">
        <f t="shared" si="17"/>
        <v>-69348.689999999988</v>
      </c>
      <c r="P308" s="27">
        <f t="shared" si="18"/>
        <v>7705.41</v>
      </c>
      <c r="Q308" s="28">
        <f t="shared" si="19"/>
        <v>30</v>
      </c>
    </row>
    <row r="309" spans="1:17" x14ac:dyDescent="0.25">
      <c r="A309" s="24" t="s">
        <v>12</v>
      </c>
      <c r="B309" s="24" t="s">
        <v>285</v>
      </c>
      <c r="C309" s="24" t="s">
        <v>292</v>
      </c>
      <c r="D309" s="25">
        <v>1294780497</v>
      </c>
      <c r="E309" s="32">
        <v>45328</v>
      </c>
      <c r="F309" s="32">
        <v>45328</v>
      </c>
      <c r="G309" s="24">
        <v>11431546656</v>
      </c>
      <c r="H309" s="25">
        <v>203</v>
      </c>
      <c r="I309" s="27">
        <v>392.13</v>
      </c>
      <c r="J309" s="26">
        <v>45358</v>
      </c>
      <c r="K309" s="27">
        <v>321.42</v>
      </c>
      <c r="L309" s="32">
        <v>45338</v>
      </c>
      <c r="M309" s="28">
        <v>-20</v>
      </c>
      <c r="N309" s="28">
        <f t="shared" si="16"/>
        <v>10</v>
      </c>
      <c r="O309" s="27">
        <f t="shared" si="17"/>
        <v>-6428.4000000000005</v>
      </c>
      <c r="P309" s="27">
        <f t="shared" si="18"/>
        <v>3214.2000000000003</v>
      </c>
      <c r="Q309" s="28">
        <f t="shared" si="19"/>
        <v>30</v>
      </c>
    </row>
    <row r="310" spans="1:17" x14ac:dyDescent="0.25">
      <c r="A310" s="24" t="s">
        <v>12</v>
      </c>
      <c r="B310" s="24" t="s">
        <v>285</v>
      </c>
      <c r="C310" s="24" t="s">
        <v>370</v>
      </c>
      <c r="D310" s="25">
        <v>2259990402</v>
      </c>
      <c r="E310" s="32">
        <v>45330</v>
      </c>
      <c r="F310" s="32">
        <v>45330</v>
      </c>
      <c r="G310" s="24">
        <v>11456454541</v>
      </c>
      <c r="H310" s="25" t="s">
        <v>371</v>
      </c>
      <c r="I310" s="27">
        <v>899</v>
      </c>
      <c r="J310" s="26">
        <v>45360</v>
      </c>
      <c r="K310" s="27">
        <v>864.42</v>
      </c>
      <c r="L310" s="32">
        <v>45338</v>
      </c>
      <c r="M310" s="28">
        <v>-22</v>
      </c>
      <c r="N310" s="28">
        <f t="shared" si="16"/>
        <v>8</v>
      </c>
      <c r="O310" s="27">
        <f t="shared" si="17"/>
        <v>-19017.239999999998</v>
      </c>
      <c r="P310" s="27">
        <f t="shared" si="18"/>
        <v>6915.36</v>
      </c>
      <c r="Q310" s="28">
        <f t="shared" si="19"/>
        <v>30</v>
      </c>
    </row>
    <row r="311" spans="1:17" x14ac:dyDescent="0.25">
      <c r="A311" s="24" t="s">
        <v>12</v>
      </c>
      <c r="B311" s="24" t="s">
        <v>285</v>
      </c>
      <c r="C311" s="24" t="s">
        <v>333</v>
      </c>
      <c r="D311" s="25">
        <v>8122660585</v>
      </c>
      <c r="E311" s="32">
        <v>45334</v>
      </c>
      <c r="F311" s="32">
        <v>45334</v>
      </c>
      <c r="G311" s="24">
        <v>11484412207</v>
      </c>
      <c r="H311" s="25" t="s">
        <v>372</v>
      </c>
      <c r="I311" s="27">
        <v>1423.24</v>
      </c>
      <c r="J311" s="26">
        <v>45364</v>
      </c>
      <c r="K311" s="27">
        <v>1368.5</v>
      </c>
      <c r="L311" s="32">
        <v>45343</v>
      </c>
      <c r="M311" s="28">
        <v>-21</v>
      </c>
      <c r="N311" s="28">
        <f t="shared" si="16"/>
        <v>9</v>
      </c>
      <c r="O311" s="27">
        <f t="shared" si="17"/>
        <v>-28738.5</v>
      </c>
      <c r="P311" s="27">
        <f t="shared" si="18"/>
        <v>12316.5</v>
      </c>
      <c r="Q311" s="28">
        <f t="shared" si="19"/>
        <v>30</v>
      </c>
    </row>
    <row r="312" spans="1:17" x14ac:dyDescent="0.25">
      <c r="A312" s="24" t="s">
        <v>12</v>
      </c>
      <c r="B312" s="24" t="s">
        <v>285</v>
      </c>
      <c r="C312" s="24" t="s">
        <v>333</v>
      </c>
      <c r="D312" s="25">
        <v>8122660585</v>
      </c>
      <c r="E312" s="32">
        <v>45335</v>
      </c>
      <c r="F312" s="32">
        <v>45335</v>
      </c>
      <c r="G312" s="24">
        <v>11490946762</v>
      </c>
      <c r="H312" s="25" t="s">
        <v>373</v>
      </c>
      <c r="I312" s="27">
        <v>3378.65</v>
      </c>
      <c r="J312" s="26">
        <v>45365</v>
      </c>
      <c r="K312" s="27">
        <v>3248.7</v>
      </c>
      <c r="L312" s="32">
        <v>45343</v>
      </c>
      <c r="M312" s="28">
        <v>-22</v>
      </c>
      <c r="N312" s="28">
        <f t="shared" si="16"/>
        <v>8</v>
      </c>
      <c r="O312" s="27">
        <f t="shared" si="17"/>
        <v>-71471.399999999994</v>
      </c>
      <c r="P312" s="27">
        <f t="shared" si="18"/>
        <v>25989.599999999999</v>
      </c>
      <c r="Q312" s="28">
        <f t="shared" si="19"/>
        <v>30</v>
      </c>
    </row>
    <row r="313" spans="1:17" x14ac:dyDescent="0.25">
      <c r="A313" s="24" t="s">
        <v>12</v>
      </c>
      <c r="B313" s="24" t="s">
        <v>285</v>
      </c>
      <c r="C313" s="24" t="s">
        <v>288</v>
      </c>
      <c r="D313" s="25">
        <v>488410010</v>
      </c>
      <c r="E313" s="32">
        <v>45336</v>
      </c>
      <c r="F313" s="32">
        <v>45336</v>
      </c>
      <c r="G313" s="24">
        <v>11496126397</v>
      </c>
      <c r="H313" s="25" t="s">
        <v>374</v>
      </c>
      <c r="I313" s="27">
        <v>1777.25</v>
      </c>
      <c r="J313" s="26">
        <v>45366</v>
      </c>
      <c r="K313" s="27">
        <v>1680.35</v>
      </c>
      <c r="L313" s="32">
        <v>45351</v>
      </c>
      <c r="M313" s="28">
        <v>-15</v>
      </c>
      <c r="N313" s="28">
        <f t="shared" si="16"/>
        <v>15</v>
      </c>
      <c r="O313" s="27">
        <f t="shared" si="17"/>
        <v>-25205.25</v>
      </c>
      <c r="P313" s="27">
        <f t="shared" si="18"/>
        <v>25205.25</v>
      </c>
      <c r="Q313" s="28">
        <f t="shared" si="19"/>
        <v>30</v>
      </c>
    </row>
    <row r="314" spans="1:17" x14ac:dyDescent="0.25">
      <c r="A314" s="24" t="s">
        <v>12</v>
      </c>
      <c r="B314" s="24" t="s">
        <v>285</v>
      </c>
      <c r="C314" s="24" t="s">
        <v>328</v>
      </c>
      <c r="D314" s="25">
        <v>12878470157</v>
      </c>
      <c r="E314" s="32">
        <v>45336</v>
      </c>
      <c r="F314" s="32">
        <v>45336</v>
      </c>
      <c r="G314" s="24">
        <v>11498060286</v>
      </c>
      <c r="H314" s="25">
        <v>2800001482</v>
      </c>
      <c r="I314" s="27">
        <v>10488.73</v>
      </c>
      <c r="J314" s="26">
        <v>45366</v>
      </c>
      <c r="K314" s="27">
        <v>8597.32</v>
      </c>
      <c r="L314" s="32">
        <v>45351</v>
      </c>
      <c r="M314" s="28">
        <v>-15</v>
      </c>
      <c r="N314" s="28">
        <f t="shared" si="16"/>
        <v>15</v>
      </c>
      <c r="O314" s="27">
        <f t="shared" si="17"/>
        <v>-128959.79999999999</v>
      </c>
      <c r="P314" s="27">
        <f t="shared" si="18"/>
        <v>128959.79999999999</v>
      </c>
      <c r="Q314" s="28">
        <f t="shared" si="19"/>
        <v>30</v>
      </c>
    </row>
    <row r="315" spans="1:17" x14ac:dyDescent="0.25">
      <c r="A315" s="24" t="s">
        <v>12</v>
      </c>
      <c r="B315" s="24" t="s">
        <v>285</v>
      </c>
      <c r="C315" s="24" t="s">
        <v>321</v>
      </c>
      <c r="D315" s="25">
        <v>9606630961</v>
      </c>
      <c r="E315" s="32">
        <v>45341</v>
      </c>
      <c r="F315" s="32">
        <v>45341</v>
      </c>
      <c r="G315" s="24">
        <v>11527573613</v>
      </c>
      <c r="H315" s="25" t="s">
        <v>375</v>
      </c>
      <c r="I315" s="27">
        <v>16473.259999999998</v>
      </c>
      <c r="J315" s="26">
        <v>45371</v>
      </c>
      <c r="K315" s="27">
        <v>13502.67</v>
      </c>
      <c r="L315" s="32">
        <v>45351</v>
      </c>
      <c r="M315" s="28">
        <v>-20</v>
      </c>
      <c r="N315" s="28">
        <f t="shared" si="16"/>
        <v>10</v>
      </c>
      <c r="O315" s="27">
        <f t="shared" si="17"/>
        <v>-270053.40000000002</v>
      </c>
      <c r="P315" s="27">
        <f t="shared" si="18"/>
        <v>135026.70000000001</v>
      </c>
      <c r="Q315" s="28">
        <f t="shared" si="19"/>
        <v>30</v>
      </c>
    </row>
    <row r="316" spans="1:17" x14ac:dyDescent="0.25">
      <c r="A316" s="24" t="s">
        <v>12</v>
      </c>
      <c r="B316" s="24" t="s">
        <v>285</v>
      </c>
      <c r="C316" s="24" t="s">
        <v>197</v>
      </c>
      <c r="D316" s="25">
        <v>6188330150</v>
      </c>
      <c r="E316" s="32">
        <v>45341</v>
      </c>
      <c r="F316" s="32">
        <v>45341</v>
      </c>
      <c r="G316" s="24">
        <v>11529447102</v>
      </c>
      <c r="H316" s="25">
        <v>2107502</v>
      </c>
      <c r="I316" s="27">
        <v>564.86</v>
      </c>
      <c r="J316" s="26">
        <v>45371</v>
      </c>
      <c r="K316" s="27">
        <v>463</v>
      </c>
      <c r="L316" s="32">
        <v>45351</v>
      </c>
      <c r="M316" s="28">
        <v>-20</v>
      </c>
      <c r="N316" s="28">
        <f t="shared" si="16"/>
        <v>10</v>
      </c>
      <c r="O316" s="27">
        <f t="shared" si="17"/>
        <v>-9260</v>
      </c>
      <c r="P316" s="27">
        <f t="shared" si="18"/>
        <v>4630</v>
      </c>
      <c r="Q316" s="28">
        <f t="shared" si="19"/>
        <v>30</v>
      </c>
    </row>
    <row r="317" spans="1:17" x14ac:dyDescent="0.25">
      <c r="A317" s="24" t="s">
        <v>12</v>
      </c>
      <c r="B317" s="24" t="s">
        <v>285</v>
      </c>
      <c r="C317" s="24" t="s">
        <v>32</v>
      </c>
      <c r="D317" s="25" t="s">
        <v>33</v>
      </c>
      <c r="E317" s="32">
        <v>45343</v>
      </c>
      <c r="F317" s="32">
        <v>45343</v>
      </c>
      <c r="G317" s="24">
        <v>11541225189</v>
      </c>
      <c r="H317" s="25">
        <v>39</v>
      </c>
      <c r="I317" s="27">
        <v>460.42</v>
      </c>
      <c r="J317" s="26">
        <v>45373</v>
      </c>
      <c r="K317" s="27">
        <v>379.55</v>
      </c>
      <c r="L317" s="32">
        <v>45351</v>
      </c>
      <c r="M317" s="28">
        <v>-22</v>
      </c>
      <c r="N317" s="28">
        <f t="shared" si="16"/>
        <v>8</v>
      </c>
      <c r="O317" s="27">
        <f t="shared" si="17"/>
        <v>-8350.1</v>
      </c>
      <c r="P317" s="27">
        <f t="shared" si="18"/>
        <v>3036.4</v>
      </c>
      <c r="Q317" s="28">
        <f t="shared" si="19"/>
        <v>30</v>
      </c>
    </row>
    <row r="318" spans="1:17" x14ac:dyDescent="0.25">
      <c r="A318" s="24" t="s">
        <v>12</v>
      </c>
      <c r="B318" s="24" t="s">
        <v>285</v>
      </c>
      <c r="C318" s="24" t="s">
        <v>286</v>
      </c>
      <c r="D318" s="25">
        <v>1177760491</v>
      </c>
      <c r="E318" s="32">
        <v>45344</v>
      </c>
      <c r="F318" s="32">
        <v>45344</v>
      </c>
      <c r="G318" s="24">
        <v>11550516750</v>
      </c>
      <c r="H318" s="25" t="s">
        <v>376</v>
      </c>
      <c r="I318" s="27">
        <v>498.53</v>
      </c>
      <c r="J318" s="26">
        <v>45374</v>
      </c>
      <c r="K318" s="27">
        <v>453.21</v>
      </c>
      <c r="L318" s="32">
        <v>45351</v>
      </c>
      <c r="M318" s="28">
        <v>-23</v>
      </c>
      <c r="N318" s="28">
        <f t="shared" si="16"/>
        <v>7</v>
      </c>
      <c r="O318" s="27">
        <f t="shared" si="17"/>
        <v>-10423.83</v>
      </c>
      <c r="P318" s="27">
        <f t="shared" si="18"/>
        <v>3172.47</v>
      </c>
      <c r="Q318" s="28">
        <f t="shared" si="19"/>
        <v>30</v>
      </c>
    </row>
    <row r="319" spans="1:17" x14ac:dyDescent="0.25">
      <c r="A319" s="24" t="s">
        <v>12</v>
      </c>
      <c r="B319" s="24" t="s">
        <v>285</v>
      </c>
      <c r="C319" s="24" t="s">
        <v>286</v>
      </c>
      <c r="D319" s="25">
        <v>1177760491</v>
      </c>
      <c r="E319" s="32">
        <v>45344</v>
      </c>
      <c r="F319" s="32">
        <v>45344</v>
      </c>
      <c r="G319" s="24">
        <v>11550534990</v>
      </c>
      <c r="H319" s="25" t="s">
        <v>377</v>
      </c>
      <c r="I319" s="27">
        <v>463.32</v>
      </c>
      <c r="J319" s="26">
        <v>45374</v>
      </c>
      <c r="K319" s="27">
        <v>421.2</v>
      </c>
      <c r="L319" s="32">
        <v>45351</v>
      </c>
      <c r="M319" s="28">
        <v>-23</v>
      </c>
      <c r="N319" s="28">
        <f t="shared" si="16"/>
        <v>7</v>
      </c>
      <c r="O319" s="27">
        <f t="shared" si="17"/>
        <v>-9687.6</v>
      </c>
      <c r="P319" s="27">
        <f t="shared" si="18"/>
        <v>2948.4</v>
      </c>
      <c r="Q319" s="28">
        <f t="shared" si="19"/>
        <v>30</v>
      </c>
    </row>
    <row r="320" spans="1:17" x14ac:dyDescent="0.25">
      <c r="A320" s="24" t="s">
        <v>12</v>
      </c>
      <c r="B320" s="24" t="s">
        <v>285</v>
      </c>
      <c r="C320" s="24" t="s">
        <v>286</v>
      </c>
      <c r="D320" s="25">
        <v>1177760491</v>
      </c>
      <c r="E320" s="32">
        <v>45344</v>
      </c>
      <c r="F320" s="32">
        <v>45344</v>
      </c>
      <c r="G320" s="24">
        <v>11550543242</v>
      </c>
      <c r="H320" s="25" t="s">
        <v>378</v>
      </c>
      <c r="I320" s="27">
        <v>377.94</v>
      </c>
      <c r="J320" s="26">
        <v>45374</v>
      </c>
      <c r="K320" s="27">
        <v>343.58</v>
      </c>
      <c r="L320" s="32">
        <v>45351</v>
      </c>
      <c r="M320" s="28">
        <v>-23</v>
      </c>
      <c r="N320" s="28">
        <f t="shared" si="16"/>
        <v>7</v>
      </c>
      <c r="O320" s="27">
        <f t="shared" si="17"/>
        <v>-7902.3399999999992</v>
      </c>
      <c r="P320" s="27">
        <f t="shared" si="18"/>
        <v>2405.06</v>
      </c>
      <c r="Q320" s="28">
        <f t="shared" si="19"/>
        <v>30</v>
      </c>
    </row>
    <row r="321" spans="1:17" x14ac:dyDescent="0.25">
      <c r="A321" s="24" t="s">
        <v>12</v>
      </c>
      <c r="B321" s="24" t="s">
        <v>285</v>
      </c>
      <c r="C321" s="24" t="s">
        <v>286</v>
      </c>
      <c r="D321" s="25">
        <v>1177760491</v>
      </c>
      <c r="E321" s="32">
        <v>45344</v>
      </c>
      <c r="F321" s="32">
        <v>45344</v>
      </c>
      <c r="G321" s="24">
        <v>11550544168</v>
      </c>
      <c r="H321" s="25" t="s">
        <v>379</v>
      </c>
      <c r="I321" s="27">
        <v>210.31</v>
      </c>
      <c r="J321" s="26">
        <v>45374</v>
      </c>
      <c r="K321" s="27">
        <v>191.19</v>
      </c>
      <c r="L321" s="32">
        <v>45351</v>
      </c>
      <c r="M321" s="28">
        <v>-23</v>
      </c>
      <c r="N321" s="28">
        <f t="shared" si="16"/>
        <v>7</v>
      </c>
      <c r="O321" s="27">
        <f t="shared" si="17"/>
        <v>-4397.37</v>
      </c>
      <c r="P321" s="27">
        <f t="shared" si="18"/>
        <v>1338.33</v>
      </c>
      <c r="Q321" s="28">
        <f t="shared" si="19"/>
        <v>30</v>
      </c>
    </row>
    <row r="322" spans="1:17" x14ac:dyDescent="0.25">
      <c r="A322" s="24" t="s">
        <v>12</v>
      </c>
      <c r="B322" s="24" t="s">
        <v>285</v>
      </c>
      <c r="C322" s="24" t="s">
        <v>286</v>
      </c>
      <c r="D322" s="25">
        <v>1177760491</v>
      </c>
      <c r="E322" s="32">
        <v>45344</v>
      </c>
      <c r="F322" s="32">
        <v>45344</v>
      </c>
      <c r="G322" s="24">
        <v>11550625646</v>
      </c>
      <c r="H322" s="25" t="s">
        <v>380</v>
      </c>
      <c r="I322" s="27">
        <v>124.33</v>
      </c>
      <c r="J322" s="26">
        <v>45374</v>
      </c>
      <c r="K322" s="27">
        <v>113.03</v>
      </c>
      <c r="L322" s="32">
        <v>45351</v>
      </c>
      <c r="M322" s="28">
        <v>-23</v>
      </c>
      <c r="N322" s="28">
        <f t="shared" si="16"/>
        <v>7</v>
      </c>
      <c r="O322" s="27">
        <f t="shared" si="17"/>
        <v>-2599.69</v>
      </c>
      <c r="P322" s="27">
        <f t="shared" si="18"/>
        <v>791.21</v>
      </c>
      <c r="Q322" s="28">
        <f t="shared" si="19"/>
        <v>30</v>
      </c>
    </row>
    <row r="323" spans="1:17" x14ac:dyDescent="0.25">
      <c r="A323" s="24" t="s">
        <v>12</v>
      </c>
      <c r="B323" s="24" t="s">
        <v>285</v>
      </c>
      <c r="C323" s="24" t="s">
        <v>286</v>
      </c>
      <c r="D323" s="25">
        <v>1177760491</v>
      </c>
      <c r="E323" s="32">
        <v>45344</v>
      </c>
      <c r="F323" s="32">
        <v>45344</v>
      </c>
      <c r="G323" s="24">
        <v>11550635168</v>
      </c>
      <c r="H323" s="25" t="s">
        <v>381</v>
      </c>
      <c r="I323" s="27">
        <v>568.79999999999995</v>
      </c>
      <c r="J323" s="26">
        <v>45374</v>
      </c>
      <c r="K323" s="27">
        <v>517.09</v>
      </c>
      <c r="L323" s="32">
        <v>45351</v>
      </c>
      <c r="M323" s="28">
        <v>-23</v>
      </c>
      <c r="N323" s="28">
        <f t="shared" ref="N323:N386" si="20">L323-F323</f>
        <v>7</v>
      </c>
      <c r="O323" s="27">
        <f t="shared" ref="O323:O386" si="21">M323*K323</f>
        <v>-11893.070000000002</v>
      </c>
      <c r="P323" s="27">
        <f t="shared" ref="P323:P386" si="22">N323*K323</f>
        <v>3619.63</v>
      </c>
      <c r="Q323" s="28">
        <f t="shared" ref="Q323:Q386" si="23">J323-F323</f>
        <v>30</v>
      </c>
    </row>
    <row r="324" spans="1:17" x14ac:dyDescent="0.25">
      <c r="A324" s="24" t="s">
        <v>12</v>
      </c>
      <c r="B324" s="24" t="s">
        <v>285</v>
      </c>
      <c r="C324" s="24" t="s">
        <v>286</v>
      </c>
      <c r="D324" s="25">
        <v>1177760491</v>
      </c>
      <c r="E324" s="32">
        <v>45344</v>
      </c>
      <c r="F324" s="32">
        <v>45344</v>
      </c>
      <c r="G324" s="24">
        <v>11550651758</v>
      </c>
      <c r="H324" s="25" t="s">
        <v>382</v>
      </c>
      <c r="I324" s="27">
        <v>497.09</v>
      </c>
      <c r="J324" s="26">
        <v>45374</v>
      </c>
      <c r="K324" s="27">
        <v>451.9</v>
      </c>
      <c r="L324" s="32">
        <v>45351</v>
      </c>
      <c r="M324" s="28">
        <v>-23</v>
      </c>
      <c r="N324" s="28">
        <f t="shared" si="20"/>
        <v>7</v>
      </c>
      <c r="O324" s="27">
        <f t="shared" si="21"/>
        <v>-10393.699999999999</v>
      </c>
      <c r="P324" s="27">
        <f t="shared" si="22"/>
        <v>3163.2999999999997</v>
      </c>
      <c r="Q324" s="28">
        <f t="shared" si="23"/>
        <v>30</v>
      </c>
    </row>
    <row r="325" spans="1:17" x14ac:dyDescent="0.25">
      <c r="A325" s="24" t="s">
        <v>12</v>
      </c>
      <c r="B325" s="24" t="s">
        <v>285</v>
      </c>
      <c r="C325" s="24" t="s">
        <v>286</v>
      </c>
      <c r="D325" s="25">
        <v>1177760491</v>
      </c>
      <c r="E325" s="32">
        <v>45344</v>
      </c>
      <c r="F325" s="32">
        <v>45344</v>
      </c>
      <c r="G325" s="24">
        <v>11550655245</v>
      </c>
      <c r="H325" s="25" t="s">
        <v>383</v>
      </c>
      <c r="I325" s="27">
        <v>2799.79</v>
      </c>
      <c r="J325" s="26">
        <v>45374</v>
      </c>
      <c r="K325" s="27">
        <v>2545.2600000000002</v>
      </c>
      <c r="L325" s="32">
        <v>45351</v>
      </c>
      <c r="M325" s="28">
        <v>-23</v>
      </c>
      <c r="N325" s="28">
        <f t="shared" si="20"/>
        <v>7</v>
      </c>
      <c r="O325" s="27">
        <f t="shared" si="21"/>
        <v>-58540.98</v>
      </c>
      <c r="P325" s="27">
        <f t="shared" si="22"/>
        <v>17816.82</v>
      </c>
      <c r="Q325" s="28">
        <f t="shared" si="23"/>
        <v>30</v>
      </c>
    </row>
    <row r="326" spans="1:17" x14ac:dyDescent="0.25">
      <c r="A326" s="24" t="s">
        <v>12</v>
      </c>
      <c r="B326" s="24" t="s">
        <v>285</v>
      </c>
      <c r="C326" s="24" t="s">
        <v>286</v>
      </c>
      <c r="D326" s="25">
        <v>1177760491</v>
      </c>
      <c r="E326" s="32">
        <v>45344</v>
      </c>
      <c r="F326" s="32">
        <v>45344</v>
      </c>
      <c r="G326" s="24">
        <v>11551643399</v>
      </c>
      <c r="H326" s="25" t="s">
        <v>384</v>
      </c>
      <c r="I326" s="27">
        <v>210.31</v>
      </c>
      <c r="J326" s="26">
        <v>45374</v>
      </c>
      <c r="K326" s="27">
        <v>191.19</v>
      </c>
      <c r="L326" s="32">
        <v>45351</v>
      </c>
      <c r="M326" s="28">
        <v>-23</v>
      </c>
      <c r="N326" s="28">
        <f t="shared" si="20"/>
        <v>7</v>
      </c>
      <c r="O326" s="27">
        <f t="shared" si="21"/>
        <v>-4397.37</v>
      </c>
      <c r="P326" s="27">
        <f t="shared" si="22"/>
        <v>1338.33</v>
      </c>
      <c r="Q326" s="28">
        <f t="shared" si="23"/>
        <v>30</v>
      </c>
    </row>
    <row r="327" spans="1:17" x14ac:dyDescent="0.25">
      <c r="A327" s="24" t="s">
        <v>12</v>
      </c>
      <c r="B327" s="24" t="s">
        <v>285</v>
      </c>
      <c r="C327" s="24" t="s">
        <v>286</v>
      </c>
      <c r="D327" s="25">
        <v>1177760491</v>
      </c>
      <c r="E327" s="32">
        <v>45344</v>
      </c>
      <c r="F327" s="32">
        <v>45344</v>
      </c>
      <c r="G327" s="24">
        <v>11551677123</v>
      </c>
      <c r="H327" s="25" t="s">
        <v>385</v>
      </c>
      <c r="I327" s="27">
        <v>4406.66</v>
      </c>
      <c r="J327" s="26">
        <v>45374</v>
      </c>
      <c r="K327" s="27">
        <v>4006.05</v>
      </c>
      <c r="L327" s="32">
        <v>45351</v>
      </c>
      <c r="M327" s="28">
        <v>-23</v>
      </c>
      <c r="N327" s="28">
        <f t="shared" si="20"/>
        <v>7</v>
      </c>
      <c r="O327" s="27">
        <f t="shared" si="21"/>
        <v>-92139.150000000009</v>
      </c>
      <c r="P327" s="27">
        <f t="shared" si="22"/>
        <v>28042.350000000002</v>
      </c>
      <c r="Q327" s="28">
        <f t="shared" si="23"/>
        <v>30</v>
      </c>
    </row>
    <row r="328" spans="1:17" x14ac:dyDescent="0.25">
      <c r="A328" s="24" t="s">
        <v>12</v>
      </c>
      <c r="B328" s="24" t="s">
        <v>285</v>
      </c>
      <c r="C328" s="24" t="s">
        <v>317</v>
      </c>
      <c r="D328" s="25">
        <v>97103880585</v>
      </c>
      <c r="E328" s="32">
        <v>45344</v>
      </c>
      <c r="F328" s="32">
        <v>45344</v>
      </c>
      <c r="G328" s="24">
        <v>11553364317</v>
      </c>
      <c r="H328" s="25">
        <v>1024048116</v>
      </c>
      <c r="I328" s="27">
        <v>77</v>
      </c>
      <c r="J328" s="26">
        <v>45374</v>
      </c>
      <c r="K328" s="27">
        <v>77</v>
      </c>
      <c r="L328" s="32">
        <v>45351</v>
      </c>
      <c r="M328" s="28">
        <v>-23</v>
      </c>
      <c r="N328" s="28">
        <f t="shared" si="20"/>
        <v>7</v>
      </c>
      <c r="O328" s="27">
        <f t="shared" si="21"/>
        <v>-1771</v>
      </c>
      <c r="P328" s="27">
        <f t="shared" si="22"/>
        <v>539</v>
      </c>
      <c r="Q328" s="28">
        <f t="shared" si="23"/>
        <v>30</v>
      </c>
    </row>
    <row r="329" spans="1:17" x14ac:dyDescent="0.25">
      <c r="A329" s="24" t="s">
        <v>12</v>
      </c>
      <c r="B329" s="24" t="s">
        <v>285</v>
      </c>
      <c r="C329" s="24" t="s">
        <v>284</v>
      </c>
      <c r="D329" s="25">
        <v>11403240960</v>
      </c>
      <c r="E329" s="32">
        <v>45345</v>
      </c>
      <c r="F329" s="32">
        <v>45345</v>
      </c>
      <c r="G329" s="24">
        <v>11557584217</v>
      </c>
      <c r="H329" s="25">
        <v>19899461</v>
      </c>
      <c r="I329" s="27">
        <v>19718.099999999999</v>
      </c>
      <c r="J329" s="26">
        <v>45375</v>
      </c>
      <c r="K329" s="27">
        <v>19718.099999999999</v>
      </c>
      <c r="L329" s="32">
        <v>45363</v>
      </c>
      <c r="M329" s="28">
        <v>-12</v>
      </c>
      <c r="N329" s="28">
        <f t="shared" si="20"/>
        <v>18</v>
      </c>
      <c r="O329" s="27">
        <f t="shared" si="21"/>
        <v>-236617.19999999998</v>
      </c>
      <c r="P329" s="27">
        <f t="shared" si="22"/>
        <v>354925.8</v>
      </c>
      <c r="Q329" s="28">
        <f t="shared" si="23"/>
        <v>30</v>
      </c>
    </row>
    <row r="330" spans="1:17" x14ac:dyDescent="0.25">
      <c r="A330" s="24" t="s">
        <v>12</v>
      </c>
      <c r="B330" s="24" t="s">
        <v>285</v>
      </c>
      <c r="C330" s="24" t="s">
        <v>291</v>
      </c>
      <c r="D330" s="25">
        <v>8526440154</v>
      </c>
      <c r="E330" s="32">
        <v>45348</v>
      </c>
      <c r="F330" s="32">
        <v>45348</v>
      </c>
      <c r="G330" s="24">
        <v>11569806410</v>
      </c>
      <c r="H330" s="25">
        <v>5751689591</v>
      </c>
      <c r="I330" s="27">
        <v>36987.629999999997</v>
      </c>
      <c r="J330" s="26">
        <v>45378</v>
      </c>
      <c r="K330" s="27">
        <v>30317.73</v>
      </c>
      <c r="L330" s="32">
        <v>45357</v>
      </c>
      <c r="M330" s="28">
        <v>-21</v>
      </c>
      <c r="N330" s="28">
        <f t="shared" si="20"/>
        <v>9</v>
      </c>
      <c r="O330" s="27">
        <f t="shared" si="21"/>
        <v>-636672.32999999996</v>
      </c>
      <c r="P330" s="27">
        <f t="shared" si="22"/>
        <v>272859.57</v>
      </c>
      <c r="Q330" s="28">
        <f t="shared" si="23"/>
        <v>30</v>
      </c>
    </row>
    <row r="331" spans="1:17" x14ac:dyDescent="0.25">
      <c r="A331" s="24" t="s">
        <v>12</v>
      </c>
      <c r="B331" s="24" t="s">
        <v>285</v>
      </c>
      <c r="C331" s="24" t="s">
        <v>291</v>
      </c>
      <c r="D331" s="25">
        <v>8526440154</v>
      </c>
      <c r="E331" s="32">
        <v>45348</v>
      </c>
      <c r="F331" s="32">
        <v>45348</v>
      </c>
      <c r="G331" s="24">
        <v>11569900122</v>
      </c>
      <c r="H331" s="25">
        <v>5751690238</v>
      </c>
      <c r="I331" s="27">
        <v>1967.87</v>
      </c>
      <c r="J331" s="26">
        <v>45378</v>
      </c>
      <c r="K331" s="27">
        <v>1613.01</v>
      </c>
      <c r="L331" s="32">
        <v>45357</v>
      </c>
      <c r="M331" s="28">
        <v>-21</v>
      </c>
      <c r="N331" s="28">
        <f t="shared" si="20"/>
        <v>9</v>
      </c>
      <c r="O331" s="27">
        <f t="shared" si="21"/>
        <v>-33873.21</v>
      </c>
      <c r="P331" s="27">
        <f t="shared" si="22"/>
        <v>14517.09</v>
      </c>
      <c r="Q331" s="28">
        <f t="shared" si="23"/>
        <v>30</v>
      </c>
    </row>
    <row r="332" spans="1:17" x14ac:dyDescent="0.25">
      <c r="A332" s="24" t="s">
        <v>12</v>
      </c>
      <c r="B332" s="24" t="s">
        <v>285</v>
      </c>
      <c r="C332" s="24" t="s">
        <v>291</v>
      </c>
      <c r="D332" s="25">
        <v>8526440154</v>
      </c>
      <c r="E332" s="32">
        <v>45348</v>
      </c>
      <c r="F332" s="32">
        <v>45348</v>
      </c>
      <c r="G332" s="24">
        <v>11569956108</v>
      </c>
      <c r="H332" s="25">
        <v>5751689581</v>
      </c>
      <c r="I332" s="27">
        <v>47804.46</v>
      </c>
      <c r="J332" s="26">
        <v>45378</v>
      </c>
      <c r="K332" s="27">
        <v>39183.980000000003</v>
      </c>
      <c r="L332" s="32">
        <v>45357</v>
      </c>
      <c r="M332" s="28">
        <v>-21</v>
      </c>
      <c r="N332" s="28">
        <f t="shared" si="20"/>
        <v>9</v>
      </c>
      <c r="O332" s="27">
        <f t="shared" si="21"/>
        <v>-822863.58000000007</v>
      </c>
      <c r="P332" s="27">
        <f t="shared" si="22"/>
        <v>352655.82</v>
      </c>
      <c r="Q332" s="28">
        <f t="shared" si="23"/>
        <v>30</v>
      </c>
    </row>
    <row r="333" spans="1:17" x14ac:dyDescent="0.25">
      <c r="A333" s="24" t="s">
        <v>12</v>
      </c>
      <c r="B333" s="24" t="s">
        <v>285</v>
      </c>
      <c r="C333" s="24" t="s">
        <v>291</v>
      </c>
      <c r="D333" s="25">
        <v>8526440154</v>
      </c>
      <c r="E333" s="32">
        <v>45348</v>
      </c>
      <c r="F333" s="32">
        <v>45348</v>
      </c>
      <c r="G333" s="24">
        <v>11570104764</v>
      </c>
      <c r="H333" s="25">
        <v>5751696957</v>
      </c>
      <c r="I333" s="27">
        <v>4.58</v>
      </c>
      <c r="J333" s="26">
        <v>45378</v>
      </c>
      <c r="K333" s="27">
        <v>3.75</v>
      </c>
      <c r="L333" s="32">
        <v>45357</v>
      </c>
      <c r="M333" s="28">
        <v>-21</v>
      </c>
      <c r="N333" s="28">
        <f t="shared" si="20"/>
        <v>9</v>
      </c>
      <c r="O333" s="27">
        <f t="shared" si="21"/>
        <v>-78.75</v>
      </c>
      <c r="P333" s="27">
        <f t="shared" si="22"/>
        <v>33.75</v>
      </c>
      <c r="Q333" s="28">
        <f t="shared" si="23"/>
        <v>30</v>
      </c>
    </row>
    <row r="334" spans="1:17" x14ac:dyDescent="0.25">
      <c r="A334" s="24" t="s">
        <v>12</v>
      </c>
      <c r="B334" s="24" t="s">
        <v>285</v>
      </c>
      <c r="C334" s="24" t="s">
        <v>317</v>
      </c>
      <c r="D334" s="25">
        <v>97103880585</v>
      </c>
      <c r="E334" s="32">
        <v>45349</v>
      </c>
      <c r="F334" s="32">
        <v>45349</v>
      </c>
      <c r="G334" s="24">
        <v>11577701610</v>
      </c>
      <c r="H334" s="25">
        <v>1024052005</v>
      </c>
      <c r="I334" s="27">
        <v>406.72</v>
      </c>
      <c r="J334" s="26">
        <v>45379</v>
      </c>
      <c r="K334" s="27">
        <v>406.72</v>
      </c>
      <c r="L334" s="32">
        <v>45355</v>
      </c>
      <c r="M334" s="28">
        <v>-24</v>
      </c>
      <c r="N334" s="28">
        <f t="shared" si="20"/>
        <v>6</v>
      </c>
      <c r="O334" s="27">
        <f t="shared" si="21"/>
        <v>-9761.2800000000007</v>
      </c>
      <c r="P334" s="27">
        <f t="shared" si="22"/>
        <v>2440.3200000000002</v>
      </c>
      <c r="Q334" s="28">
        <f t="shared" si="23"/>
        <v>30</v>
      </c>
    </row>
    <row r="335" spans="1:17" x14ac:dyDescent="0.25">
      <c r="A335" s="24" t="s">
        <v>12</v>
      </c>
      <c r="B335" s="24" t="s">
        <v>285</v>
      </c>
      <c r="C335" s="24" t="s">
        <v>386</v>
      </c>
      <c r="D335" s="25">
        <v>1788080156</v>
      </c>
      <c r="E335" s="32">
        <v>45349</v>
      </c>
      <c r="F335" s="32">
        <v>45349</v>
      </c>
      <c r="G335" s="24">
        <v>11577898336</v>
      </c>
      <c r="H335" s="25">
        <v>1010882348</v>
      </c>
      <c r="I335" s="27">
        <v>627.91</v>
      </c>
      <c r="J335" s="26">
        <v>45379</v>
      </c>
      <c r="K335" s="27">
        <v>514.67999999999995</v>
      </c>
      <c r="L335" s="32">
        <v>45355</v>
      </c>
      <c r="M335" s="28">
        <v>-24</v>
      </c>
      <c r="N335" s="28">
        <f t="shared" si="20"/>
        <v>6</v>
      </c>
      <c r="O335" s="27">
        <f t="shared" si="21"/>
        <v>-12352.32</v>
      </c>
      <c r="P335" s="27">
        <f t="shared" si="22"/>
        <v>3088.08</v>
      </c>
      <c r="Q335" s="28">
        <f t="shared" si="23"/>
        <v>30</v>
      </c>
    </row>
    <row r="336" spans="1:17" x14ac:dyDescent="0.25">
      <c r="A336" s="24" t="s">
        <v>12</v>
      </c>
      <c r="B336" s="24" t="s">
        <v>285</v>
      </c>
      <c r="C336" s="24" t="s">
        <v>386</v>
      </c>
      <c r="D336" s="25">
        <v>1788080156</v>
      </c>
      <c r="E336" s="32">
        <v>45349</v>
      </c>
      <c r="F336" s="32">
        <v>45349</v>
      </c>
      <c r="G336" s="24">
        <v>11577905651</v>
      </c>
      <c r="H336" s="25">
        <v>1010882349</v>
      </c>
      <c r="I336" s="27">
        <v>102.48</v>
      </c>
      <c r="J336" s="26">
        <v>45379</v>
      </c>
      <c r="K336" s="27">
        <v>84</v>
      </c>
      <c r="L336" s="32">
        <v>45355</v>
      </c>
      <c r="M336" s="28">
        <v>-24</v>
      </c>
      <c r="N336" s="28">
        <f t="shared" si="20"/>
        <v>6</v>
      </c>
      <c r="O336" s="27">
        <f t="shared" si="21"/>
        <v>-2016</v>
      </c>
      <c r="P336" s="27">
        <f t="shared" si="22"/>
        <v>504</v>
      </c>
      <c r="Q336" s="28">
        <f t="shared" si="23"/>
        <v>30</v>
      </c>
    </row>
    <row r="337" spans="1:17" x14ac:dyDescent="0.25">
      <c r="A337" s="24" t="s">
        <v>12</v>
      </c>
      <c r="B337" s="24" t="s">
        <v>285</v>
      </c>
      <c r="C337" s="24" t="s">
        <v>386</v>
      </c>
      <c r="D337" s="25">
        <v>1788080156</v>
      </c>
      <c r="E337" s="32">
        <v>45349</v>
      </c>
      <c r="F337" s="32">
        <v>45349</v>
      </c>
      <c r="G337" s="24">
        <v>11577915696</v>
      </c>
      <c r="H337" s="25">
        <v>1010882350</v>
      </c>
      <c r="I337" s="27">
        <v>102.48</v>
      </c>
      <c r="J337" s="26">
        <v>45379</v>
      </c>
      <c r="K337" s="27">
        <v>84</v>
      </c>
      <c r="L337" s="32">
        <v>45355</v>
      </c>
      <c r="M337" s="28">
        <v>-24</v>
      </c>
      <c r="N337" s="28">
        <f t="shared" si="20"/>
        <v>6</v>
      </c>
      <c r="O337" s="27">
        <f t="shared" si="21"/>
        <v>-2016</v>
      </c>
      <c r="P337" s="27">
        <f t="shared" si="22"/>
        <v>504</v>
      </c>
      <c r="Q337" s="28">
        <f t="shared" si="23"/>
        <v>30</v>
      </c>
    </row>
    <row r="338" spans="1:17" x14ac:dyDescent="0.25">
      <c r="A338" s="24" t="s">
        <v>12</v>
      </c>
      <c r="B338" s="24" t="s">
        <v>285</v>
      </c>
      <c r="C338" s="24" t="s">
        <v>387</v>
      </c>
      <c r="D338" s="25">
        <v>1913760680</v>
      </c>
      <c r="E338" s="32">
        <v>45350</v>
      </c>
      <c r="F338" s="32">
        <v>45350</v>
      </c>
      <c r="G338" s="24">
        <v>11582554342</v>
      </c>
      <c r="H338" s="25">
        <v>466</v>
      </c>
      <c r="I338" s="27">
        <v>1456</v>
      </c>
      <c r="J338" s="26">
        <v>45380</v>
      </c>
      <c r="K338" s="27">
        <v>1400</v>
      </c>
      <c r="L338" s="32">
        <v>45355</v>
      </c>
      <c r="M338" s="28">
        <v>-25</v>
      </c>
      <c r="N338" s="28">
        <f t="shared" si="20"/>
        <v>5</v>
      </c>
      <c r="O338" s="27">
        <f t="shared" si="21"/>
        <v>-35000</v>
      </c>
      <c r="P338" s="27">
        <f t="shared" si="22"/>
        <v>7000</v>
      </c>
      <c r="Q338" s="28">
        <f t="shared" si="23"/>
        <v>30</v>
      </c>
    </row>
    <row r="339" spans="1:17" x14ac:dyDescent="0.25">
      <c r="A339" s="24" t="s">
        <v>12</v>
      </c>
      <c r="B339" s="24" t="s">
        <v>285</v>
      </c>
      <c r="C339" s="24" t="s">
        <v>291</v>
      </c>
      <c r="D339" s="25">
        <v>8526440154</v>
      </c>
      <c r="E339" s="32">
        <v>45351</v>
      </c>
      <c r="F339" s="32">
        <v>45351</v>
      </c>
      <c r="G339" s="24">
        <v>11591757876</v>
      </c>
      <c r="H339" s="25">
        <v>5751698111</v>
      </c>
      <c r="I339" s="27">
        <v>155.4</v>
      </c>
      <c r="J339" s="26">
        <v>45381</v>
      </c>
      <c r="K339" s="27">
        <v>127.38</v>
      </c>
      <c r="L339" s="32">
        <v>45366</v>
      </c>
      <c r="M339" s="28">
        <v>-15</v>
      </c>
      <c r="N339" s="28">
        <f t="shared" si="20"/>
        <v>15</v>
      </c>
      <c r="O339" s="27">
        <f t="shared" si="21"/>
        <v>-1910.6999999999998</v>
      </c>
      <c r="P339" s="27">
        <f t="shared" si="22"/>
        <v>1910.6999999999998</v>
      </c>
      <c r="Q339" s="28">
        <f t="shared" si="23"/>
        <v>30</v>
      </c>
    </row>
    <row r="340" spans="1:17" x14ac:dyDescent="0.25">
      <c r="A340" s="24" t="s">
        <v>12</v>
      </c>
      <c r="B340" s="24" t="s">
        <v>285</v>
      </c>
      <c r="C340" s="24" t="s">
        <v>321</v>
      </c>
      <c r="D340" s="25">
        <v>9606630961</v>
      </c>
      <c r="E340" s="32">
        <v>45352</v>
      </c>
      <c r="F340" s="32">
        <v>45352</v>
      </c>
      <c r="G340" s="24">
        <v>11599322365</v>
      </c>
      <c r="H340" s="25" t="s">
        <v>388</v>
      </c>
      <c r="I340" s="27">
        <v>16473.259999999998</v>
      </c>
      <c r="J340" s="26">
        <v>45382</v>
      </c>
      <c r="K340" s="27">
        <v>13502.67</v>
      </c>
      <c r="L340" s="32">
        <v>45357</v>
      </c>
      <c r="M340" s="28">
        <v>-25</v>
      </c>
      <c r="N340" s="28">
        <f t="shared" si="20"/>
        <v>5</v>
      </c>
      <c r="O340" s="27">
        <f t="shared" si="21"/>
        <v>-337566.75</v>
      </c>
      <c r="P340" s="27">
        <f t="shared" si="22"/>
        <v>67513.350000000006</v>
      </c>
      <c r="Q340" s="28">
        <f t="shared" si="23"/>
        <v>30</v>
      </c>
    </row>
    <row r="341" spans="1:17" x14ac:dyDescent="0.25">
      <c r="A341" s="24" t="s">
        <v>12</v>
      </c>
      <c r="B341" s="24" t="s">
        <v>285</v>
      </c>
      <c r="C341" s="24" t="s">
        <v>327</v>
      </c>
      <c r="D341" s="25">
        <v>51570893</v>
      </c>
      <c r="E341" s="32">
        <v>45355</v>
      </c>
      <c r="F341" s="32">
        <v>45355</v>
      </c>
      <c r="G341" s="24">
        <v>11616994316</v>
      </c>
      <c r="H341" s="25">
        <v>9502106557</v>
      </c>
      <c r="I341" s="27">
        <v>6649.37</v>
      </c>
      <c r="J341" s="26">
        <v>45385</v>
      </c>
      <c r="K341" s="27">
        <v>5450.3</v>
      </c>
      <c r="L341" s="32">
        <v>45363</v>
      </c>
      <c r="M341" s="28">
        <v>-22</v>
      </c>
      <c r="N341" s="28">
        <f t="shared" si="20"/>
        <v>8</v>
      </c>
      <c r="O341" s="27">
        <f t="shared" si="21"/>
        <v>-119906.6</v>
      </c>
      <c r="P341" s="27">
        <f t="shared" si="22"/>
        <v>43602.400000000001</v>
      </c>
      <c r="Q341" s="28">
        <f t="shared" si="23"/>
        <v>30</v>
      </c>
    </row>
    <row r="342" spans="1:17" x14ac:dyDescent="0.25">
      <c r="A342" s="24" t="s">
        <v>12</v>
      </c>
      <c r="B342" s="24" t="s">
        <v>285</v>
      </c>
      <c r="C342" s="24" t="s">
        <v>32</v>
      </c>
      <c r="D342" s="25" t="s">
        <v>33</v>
      </c>
      <c r="E342" s="32">
        <v>45356</v>
      </c>
      <c r="F342" s="32">
        <v>45356</v>
      </c>
      <c r="G342" s="24">
        <v>11630961167</v>
      </c>
      <c r="H342" s="25">
        <v>51</v>
      </c>
      <c r="I342" s="27">
        <v>490.49</v>
      </c>
      <c r="J342" s="26">
        <v>45386</v>
      </c>
      <c r="K342" s="27">
        <v>404.2</v>
      </c>
      <c r="L342" s="32">
        <v>45372</v>
      </c>
      <c r="M342" s="28">
        <v>-14</v>
      </c>
      <c r="N342" s="28">
        <f t="shared" si="20"/>
        <v>16</v>
      </c>
      <c r="O342" s="27">
        <f t="shared" si="21"/>
        <v>-5658.8</v>
      </c>
      <c r="P342" s="27">
        <f t="shared" si="22"/>
        <v>6467.2</v>
      </c>
      <c r="Q342" s="28">
        <f t="shared" si="23"/>
        <v>30</v>
      </c>
    </row>
    <row r="343" spans="1:17" x14ac:dyDescent="0.25">
      <c r="A343" s="24" t="s">
        <v>12</v>
      </c>
      <c r="B343" s="24" t="s">
        <v>285</v>
      </c>
      <c r="C343" s="24" t="s">
        <v>318</v>
      </c>
      <c r="D343" s="25">
        <v>1219980529</v>
      </c>
      <c r="E343" s="32">
        <v>45356</v>
      </c>
      <c r="F343" s="32">
        <v>45356</v>
      </c>
      <c r="G343" s="24">
        <v>11632969381</v>
      </c>
      <c r="H343" s="25" t="s">
        <v>389</v>
      </c>
      <c r="I343" s="27">
        <v>3401.45</v>
      </c>
      <c r="J343" s="26">
        <v>45386</v>
      </c>
      <c r="K343" s="27">
        <v>2786.02</v>
      </c>
      <c r="L343" s="32">
        <v>45372</v>
      </c>
      <c r="M343" s="28">
        <v>-14</v>
      </c>
      <c r="N343" s="28">
        <f t="shared" si="20"/>
        <v>16</v>
      </c>
      <c r="O343" s="27">
        <f t="shared" si="21"/>
        <v>-39004.28</v>
      </c>
      <c r="P343" s="27">
        <f t="shared" si="22"/>
        <v>44576.32</v>
      </c>
      <c r="Q343" s="28">
        <f t="shared" si="23"/>
        <v>30</v>
      </c>
    </row>
    <row r="344" spans="1:17" x14ac:dyDescent="0.25">
      <c r="A344" s="24" t="s">
        <v>12</v>
      </c>
      <c r="B344" s="24" t="s">
        <v>285</v>
      </c>
      <c r="C344" s="24" t="s">
        <v>390</v>
      </c>
      <c r="D344" s="25">
        <v>11582010150</v>
      </c>
      <c r="E344" s="32">
        <v>45364</v>
      </c>
      <c r="F344" s="32">
        <v>45364</v>
      </c>
      <c r="G344" s="24">
        <v>11695985104</v>
      </c>
      <c r="H344" s="25">
        <v>10027851</v>
      </c>
      <c r="I344" s="27">
        <v>2159.4</v>
      </c>
      <c r="J344" s="26">
        <v>45394</v>
      </c>
      <c r="K344" s="27">
        <v>1769.7</v>
      </c>
      <c r="L344" s="32">
        <v>45369</v>
      </c>
      <c r="M344" s="28">
        <v>-25</v>
      </c>
      <c r="N344" s="28">
        <f t="shared" si="20"/>
        <v>5</v>
      </c>
      <c r="O344" s="27">
        <f t="shared" si="21"/>
        <v>-44242.5</v>
      </c>
      <c r="P344" s="27">
        <f t="shared" si="22"/>
        <v>8848.5</v>
      </c>
      <c r="Q344" s="28">
        <f t="shared" si="23"/>
        <v>30</v>
      </c>
    </row>
    <row r="345" spans="1:17" x14ac:dyDescent="0.25">
      <c r="A345" s="24" t="s">
        <v>12</v>
      </c>
      <c r="B345" s="24" t="s">
        <v>285</v>
      </c>
      <c r="C345" s="24" t="s">
        <v>390</v>
      </c>
      <c r="D345" s="25">
        <v>11582010150</v>
      </c>
      <c r="E345" s="32">
        <v>45364</v>
      </c>
      <c r="F345" s="32">
        <v>45364</v>
      </c>
      <c r="G345" s="24">
        <v>11695986208</v>
      </c>
      <c r="H345" s="25">
        <v>10027850</v>
      </c>
      <c r="I345" s="27">
        <v>1231</v>
      </c>
      <c r="J345" s="26">
        <v>45394</v>
      </c>
      <c r="K345" s="27">
        <v>1009.02</v>
      </c>
      <c r="L345" s="32">
        <v>45369</v>
      </c>
      <c r="M345" s="28">
        <v>-25</v>
      </c>
      <c r="N345" s="28">
        <f t="shared" si="20"/>
        <v>5</v>
      </c>
      <c r="O345" s="27">
        <f t="shared" si="21"/>
        <v>-25225.5</v>
      </c>
      <c r="P345" s="27">
        <f t="shared" si="22"/>
        <v>5045.1000000000004</v>
      </c>
      <c r="Q345" s="28">
        <f t="shared" si="23"/>
        <v>30</v>
      </c>
    </row>
    <row r="346" spans="1:17" x14ac:dyDescent="0.25">
      <c r="A346" s="24" t="s">
        <v>12</v>
      </c>
      <c r="B346" s="24" t="s">
        <v>285</v>
      </c>
      <c r="C346" s="24" t="s">
        <v>390</v>
      </c>
      <c r="D346" s="25">
        <v>11582010150</v>
      </c>
      <c r="E346" s="32">
        <v>45364</v>
      </c>
      <c r="F346" s="32">
        <v>45364</v>
      </c>
      <c r="G346" s="24">
        <v>11695986331</v>
      </c>
      <c r="H346" s="25">
        <v>10027849</v>
      </c>
      <c r="I346" s="27">
        <v>959.46</v>
      </c>
      <c r="J346" s="26">
        <v>45394</v>
      </c>
      <c r="K346" s="27">
        <v>786.44</v>
      </c>
      <c r="L346" s="32">
        <v>45369</v>
      </c>
      <c r="M346" s="28">
        <v>-25</v>
      </c>
      <c r="N346" s="28">
        <f t="shared" si="20"/>
        <v>5</v>
      </c>
      <c r="O346" s="27">
        <f t="shared" si="21"/>
        <v>-19661</v>
      </c>
      <c r="P346" s="27">
        <f t="shared" si="22"/>
        <v>3932.2000000000003</v>
      </c>
      <c r="Q346" s="28">
        <f t="shared" si="23"/>
        <v>30</v>
      </c>
    </row>
    <row r="347" spans="1:17" x14ac:dyDescent="0.25">
      <c r="A347" s="24" t="s">
        <v>12</v>
      </c>
      <c r="B347" s="24" t="s">
        <v>285</v>
      </c>
      <c r="C347" s="24" t="s">
        <v>291</v>
      </c>
      <c r="D347" s="25">
        <v>8526440154</v>
      </c>
      <c r="E347" s="32">
        <v>45367</v>
      </c>
      <c r="F347" s="32">
        <v>45367</v>
      </c>
      <c r="G347" s="24">
        <v>11721891734</v>
      </c>
      <c r="H347" s="25">
        <v>5751699114</v>
      </c>
      <c r="I347" s="27">
        <v>43776.2</v>
      </c>
      <c r="J347" s="26">
        <v>45397</v>
      </c>
      <c r="K347" s="27">
        <v>35882.129999999997</v>
      </c>
      <c r="L347" s="32">
        <v>45372</v>
      </c>
      <c r="M347" s="28">
        <v>-25</v>
      </c>
      <c r="N347" s="28">
        <f t="shared" si="20"/>
        <v>5</v>
      </c>
      <c r="O347" s="27">
        <f t="shared" si="21"/>
        <v>-897053.24999999988</v>
      </c>
      <c r="P347" s="27">
        <f t="shared" si="22"/>
        <v>179410.65</v>
      </c>
      <c r="Q347" s="28">
        <f t="shared" si="23"/>
        <v>30</v>
      </c>
    </row>
    <row r="348" spans="1:17" x14ac:dyDescent="0.25">
      <c r="A348" s="24" t="s">
        <v>12</v>
      </c>
      <c r="B348" s="24" t="s">
        <v>285</v>
      </c>
      <c r="C348" s="24" t="s">
        <v>291</v>
      </c>
      <c r="D348" s="25">
        <v>8526440154</v>
      </c>
      <c r="E348" s="32">
        <v>45367</v>
      </c>
      <c r="F348" s="32">
        <v>45367</v>
      </c>
      <c r="G348" s="24">
        <v>11721892854</v>
      </c>
      <c r="H348" s="25">
        <v>5751699174</v>
      </c>
      <c r="I348" s="27">
        <v>32579.54</v>
      </c>
      <c r="J348" s="26">
        <v>45397</v>
      </c>
      <c r="K348" s="27">
        <v>26704.54</v>
      </c>
      <c r="L348" s="32">
        <v>45372</v>
      </c>
      <c r="M348" s="28">
        <v>-25</v>
      </c>
      <c r="N348" s="28">
        <f t="shared" si="20"/>
        <v>5</v>
      </c>
      <c r="O348" s="27">
        <f t="shared" si="21"/>
        <v>-667613.5</v>
      </c>
      <c r="P348" s="27">
        <f t="shared" si="22"/>
        <v>133522.70000000001</v>
      </c>
      <c r="Q348" s="28">
        <f t="shared" si="23"/>
        <v>30</v>
      </c>
    </row>
    <row r="349" spans="1:17" x14ac:dyDescent="0.25">
      <c r="A349" s="24" t="s">
        <v>12</v>
      </c>
      <c r="B349" s="24" t="s">
        <v>285</v>
      </c>
      <c r="C349" s="24" t="s">
        <v>291</v>
      </c>
      <c r="D349" s="25">
        <v>8526440154</v>
      </c>
      <c r="E349" s="32">
        <v>45367</v>
      </c>
      <c r="F349" s="32">
        <v>45367</v>
      </c>
      <c r="G349" s="24">
        <v>11721959641</v>
      </c>
      <c r="H349" s="25">
        <v>5751702415</v>
      </c>
      <c r="I349" s="27">
        <v>1542.64</v>
      </c>
      <c r="J349" s="26">
        <v>45397</v>
      </c>
      <c r="K349" s="27">
        <v>1264.46</v>
      </c>
      <c r="L349" s="32">
        <v>45372</v>
      </c>
      <c r="M349" s="28">
        <v>-25</v>
      </c>
      <c r="N349" s="28">
        <f t="shared" si="20"/>
        <v>5</v>
      </c>
      <c r="O349" s="27">
        <f t="shared" si="21"/>
        <v>-31611.5</v>
      </c>
      <c r="P349" s="27">
        <f t="shared" si="22"/>
        <v>6322.3</v>
      </c>
      <c r="Q349" s="28">
        <f t="shared" si="23"/>
        <v>30</v>
      </c>
    </row>
    <row r="350" spans="1:17" x14ac:dyDescent="0.25">
      <c r="A350" s="24" t="s">
        <v>12</v>
      </c>
      <c r="B350" s="24" t="s">
        <v>285</v>
      </c>
      <c r="C350" s="24" t="s">
        <v>291</v>
      </c>
      <c r="D350" s="25">
        <v>8526440154</v>
      </c>
      <c r="E350" s="32">
        <v>45367</v>
      </c>
      <c r="F350" s="32">
        <v>45367</v>
      </c>
      <c r="G350" s="24">
        <v>11721977171</v>
      </c>
      <c r="H350" s="25">
        <v>5751705361</v>
      </c>
      <c r="I350" s="27">
        <v>4.58</v>
      </c>
      <c r="J350" s="26">
        <v>45397</v>
      </c>
      <c r="K350" s="27">
        <v>3.75</v>
      </c>
      <c r="L350" s="32">
        <v>45372</v>
      </c>
      <c r="M350" s="28">
        <v>-25</v>
      </c>
      <c r="N350" s="28">
        <f t="shared" si="20"/>
        <v>5</v>
      </c>
      <c r="O350" s="27">
        <f t="shared" si="21"/>
        <v>-93.75</v>
      </c>
      <c r="P350" s="27">
        <f t="shared" si="22"/>
        <v>18.75</v>
      </c>
      <c r="Q350" s="28">
        <f t="shared" si="23"/>
        <v>30</v>
      </c>
    </row>
    <row r="351" spans="1:17" x14ac:dyDescent="0.25">
      <c r="A351" s="24" t="s">
        <v>12</v>
      </c>
      <c r="B351" s="24" t="s">
        <v>285</v>
      </c>
      <c r="C351" s="24" t="s">
        <v>333</v>
      </c>
      <c r="D351" s="25">
        <v>8122660585</v>
      </c>
      <c r="E351" s="32">
        <v>45368</v>
      </c>
      <c r="F351" s="32">
        <v>45368</v>
      </c>
      <c r="G351" s="24">
        <v>11725120189</v>
      </c>
      <c r="H351" s="25" t="s">
        <v>391</v>
      </c>
      <c r="I351" s="27">
        <v>4022.2</v>
      </c>
      <c r="J351" s="26">
        <v>45398</v>
      </c>
      <c r="K351" s="27">
        <v>3867.5</v>
      </c>
      <c r="L351" s="32">
        <v>45376</v>
      </c>
      <c r="M351" s="28">
        <v>-22</v>
      </c>
      <c r="N351" s="28">
        <f t="shared" si="20"/>
        <v>8</v>
      </c>
      <c r="O351" s="27">
        <f t="shared" si="21"/>
        <v>-85085</v>
      </c>
      <c r="P351" s="27">
        <f t="shared" si="22"/>
        <v>30940</v>
      </c>
      <c r="Q351" s="28">
        <f t="shared" si="23"/>
        <v>30</v>
      </c>
    </row>
    <row r="352" spans="1:17" x14ac:dyDescent="0.25">
      <c r="A352" s="24" t="s">
        <v>12</v>
      </c>
      <c r="B352" s="24" t="s">
        <v>285</v>
      </c>
      <c r="C352" s="24" t="s">
        <v>333</v>
      </c>
      <c r="D352" s="25">
        <v>8122660585</v>
      </c>
      <c r="E352" s="32">
        <v>45368</v>
      </c>
      <c r="F352" s="32">
        <v>45368</v>
      </c>
      <c r="G352" s="24">
        <v>11725120199</v>
      </c>
      <c r="H352" s="25" t="s">
        <v>392</v>
      </c>
      <c r="I352" s="27">
        <v>148.51</v>
      </c>
      <c r="J352" s="26">
        <v>45398</v>
      </c>
      <c r="K352" s="27">
        <v>142.80000000000001</v>
      </c>
      <c r="L352" s="32">
        <v>45376</v>
      </c>
      <c r="M352" s="28">
        <v>-22</v>
      </c>
      <c r="N352" s="28">
        <f t="shared" si="20"/>
        <v>8</v>
      </c>
      <c r="O352" s="27">
        <f t="shared" si="21"/>
        <v>-3141.6000000000004</v>
      </c>
      <c r="P352" s="27">
        <f t="shared" si="22"/>
        <v>1142.4000000000001</v>
      </c>
      <c r="Q352" s="28">
        <f t="shared" si="23"/>
        <v>30</v>
      </c>
    </row>
    <row r="353" spans="1:17" x14ac:dyDescent="0.25">
      <c r="A353" s="24" t="s">
        <v>12</v>
      </c>
      <c r="B353" s="24" t="s">
        <v>285</v>
      </c>
      <c r="C353" s="24" t="s">
        <v>318</v>
      </c>
      <c r="D353" s="25">
        <v>1219980529</v>
      </c>
      <c r="E353" s="32">
        <v>45370</v>
      </c>
      <c r="F353" s="32">
        <v>45370</v>
      </c>
      <c r="G353" s="24">
        <v>11737827650</v>
      </c>
      <c r="H353" s="25" t="s">
        <v>393</v>
      </c>
      <c r="I353" s="27">
        <v>142.54</v>
      </c>
      <c r="J353" s="26">
        <v>45400</v>
      </c>
      <c r="K353" s="27">
        <v>130.82</v>
      </c>
      <c r="L353" s="32">
        <v>45376</v>
      </c>
      <c r="M353" s="28">
        <v>-24</v>
      </c>
      <c r="N353" s="28">
        <f t="shared" si="20"/>
        <v>6</v>
      </c>
      <c r="O353" s="27">
        <f t="shared" si="21"/>
        <v>-3139.68</v>
      </c>
      <c r="P353" s="27">
        <f t="shared" si="22"/>
        <v>784.92</v>
      </c>
      <c r="Q353" s="28">
        <f t="shared" si="23"/>
        <v>30</v>
      </c>
    </row>
    <row r="354" spans="1:17" x14ac:dyDescent="0.25">
      <c r="A354" s="24" t="s">
        <v>12</v>
      </c>
      <c r="B354" s="24" t="s">
        <v>394</v>
      </c>
      <c r="C354" s="24" t="s">
        <v>317</v>
      </c>
      <c r="D354" s="25">
        <v>97103880585</v>
      </c>
      <c r="E354" s="32">
        <v>45252</v>
      </c>
      <c r="F354" s="32">
        <v>45252</v>
      </c>
      <c r="G354" s="24">
        <v>10925751175</v>
      </c>
      <c r="H354" s="25">
        <v>3230440731</v>
      </c>
      <c r="I354" s="27">
        <v>19630.740000000002</v>
      </c>
      <c r="J354" s="26">
        <v>45312</v>
      </c>
      <c r="K354" s="27">
        <v>16090.77</v>
      </c>
      <c r="L354" s="32">
        <v>45309</v>
      </c>
      <c r="M354" s="28">
        <v>-3</v>
      </c>
      <c r="N354" s="28">
        <f t="shared" si="20"/>
        <v>57</v>
      </c>
      <c r="O354" s="27">
        <f t="shared" si="21"/>
        <v>-48272.31</v>
      </c>
      <c r="P354" s="27">
        <f t="shared" si="22"/>
        <v>917173.89</v>
      </c>
      <c r="Q354" s="28">
        <f t="shared" si="23"/>
        <v>60</v>
      </c>
    </row>
    <row r="355" spans="1:17" x14ac:dyDescent="0.25">
      <c r="A355" s="24" t="s">
        <v>12</v>
      </c>
      <c r="B355" s="24" t="s">
        <v>394</v>
      </c>
      <c r="C355" s="24" t="s">
        <v>317</v>
      </c>
      <c r="D355" s="25">
        <v>97103880585</v>
      </c>
      <c r="E355" s="32">
        <v>45252</v>
      </c>
      <c r="F355" s="32">
        <v>45252</v>
      </c>
      <c r="G355" s="24">
        <v>10925752411</v>
      </c>
      <c r="H355" s="25">
        <v>3230440842</v>
      </c>
      <c r="I355" s="27">
        <v>12058.75</v>
      </c>
      <c r="J355" s="26">
        <v>45312</v>
      </c>
      <c r="K355" s="27">
        <v>9884.2199999999993</v>
      </c>
      <c r="L355" s="32">
        <v>45309</v>
      </c>
      <c r="M355" s="28">
        <v>-3</v>
      </c>
      <c r="N355" s="28">
        <f t="shared" si="20"/>
        <v>57</v>
      </c>
      <c r="O355" s="27">
        <f t="shared" si="21"/>
        <v>-29652.659999999996</v>
      </c>
      <c r="P355" s="27">
        <f t="shared" si="22"/>
        <v>563400.53999999992</v>
      </c>
      <c r="Q355" s="28">
        <f t="shared" si="23"/>
        <v>60</v>
      </c>
    </row>
    <row r="356" spans="1:17" x14ac:dyDescent="0.25">
      <c r="A356" s="24" t="s">
        <v>12</v>
      </c>
      <c r="B356" s="24" t="s">
        <v>394</v>
      </c>
      <c r="C356" s="24" t="s">
        <v>197</v>
      </c>
      <c r="D356" s="25">
        <v>6188330150</v>
      </c>
      <c r="E356" s="32">
        <v>45267</v>
      </c>
      <c r="F356" s="32">
        <v>45267</v>
      </c>
      <c r="G356" s="24">
        <v>11028219755</v>
      </c>
      <c r="H356" s="25">
        <v>2153104</v>
      </c>
      <c r="I356" s="27">
        <v>14635.79</v>
      </c>
      <c r="J356" s="26">
        <v>45327</v>
      </c>
      <c r="K356" s="27">
        <v>11996.55</v>
      </c>
      <c r="L356" s="32">
        <v>45330</v>
      </c>
      <c r="M356" s="28">
        <v>-4</v>
      </c>
      <c r="N356" s="28">
        <f t="shared" si="20"/>
        <v>63</v>
      </c>
      <c r="O356" s="27">
        <f t="shared" si="21"/>
        <v>-47986.2</v>
      </c>
      <c r="P356" s="27">
        <f t="shared" si="22"/>
        <v>755782.64999999991</v>
      </c>
      <c r="Q356" s="28">
        <f t="shared" si="23"/>
        <v>60</v>
      </c>
    </row>
    <row r="357" spans="1:17" x14ac:dyDescent="0.25">
      <c r="A357" s="24" t="s">
        <v>12</v>
      </c>
      <c r="B357" s="24" t="s">
        <v>394</v>
      </c>
      <c r="C357" s="24" t="s">
        <v>395</v>
      </c>
      <c r="D357" s="25">
        <v>2658900366</v>
      </c>
      <c r="E357" s="32">
        <v>45273</v>
      </c>
      <c r="F357" s="32">
        <v>45273</v>
      </c>
      <c r="G357" s="24">
        <v>11083490644</v>
      </c>
      <c r="H357" s="25" t="s">
        <v>396</v>
      </c>
      <c r="I357" s="27">
        <v>4600</v>
      </c>
      <c r="J357" s="26">
        <v>45303</v>
      </c>
      <c r="K357" s="27">
        <v>4600</v>
      </c>
      <c r="L357" s="32">
        <v>45320</v>
      </c>
      <c r="M357" s="28">
        <v>17</v>
      </c>
      <c r="N357" s="28">
        <f t="shared" si="20"/>
        <v>47</v>
      </c>
      <c r="O357" s="27">
        <f t="shared" si="21"/>
        <v>78200</v>
      </c>
      <c r="P357" s="27">
        <f t="shared" si="22"/>
        <v>216200</v>
      </c>
      <c r="Q357" s="28">
        <f t="shared" si="23"/>
        <v>30</v>
      </c>
    </row>
    <row r="358" spans="1:17" x14ac:dyDescent="0.25">
      <c r="A358" s="24" t="s">
        <v>12</v>
      </c>
      <c r="B358" s="24" t="s">
        <v>394</v>
      </c>
      <c r="C358" s="24" t="s">
        <v>397</v>
      </c>
      <c r="D358" s="25">
        <v>493410583</v>
      </c>
      <c r="E358" s="32">
        <v>45275</v>
      </c>
      <c r="F358" s="32">
        <v>45275</v>
      </c>
      <c r="G358" s="24">
        <v>11091337055</v>
      </c>
      <c r="H358" s="25">
        <v>34699</v>
      </c>
      <c r="I358" s="27">
        <v>1.34</v>
      </c>
      <c r="J358" s="26">
        <v>45305</v>
      </c>
      <c r="K358" s="27">
        <v>1.1000000000000001</v>
      </c>
      <c r="L358" s="32">
        <v>45300</v>
      </c>
      <c r="M358" s="28">
        <v>-5</v>
      </c>
      <c r="N358" s="28">
        <f t="shared" si="20"/>
        <v>25</v>
      </c>
      <c r="O358" s="27">
        <f t="shared" si="21"/>
        <v>-5.5</v>
      </c>
      <c r="P358" s="27">
        <f t="shared" si="22"/>
        <v>27.500000000000004</v>
      </c>
      <c r="Q358" s="28">
        <f t="shared" si="23"/>
        <v>30</v>
      </c>
    </row>
    <row r="359" spans="1:17" ht="15" customHeight="1" x14ac:dyDescent="0.25">
      <c r="A359" s="24" t="s">
        <v>12</v>
      </c>
      <c r="B359" s="24" t="s">
        <v>110</v>
      </c>
      <c r="C359" s="24" t="s">
        <v>398</v>
      </c>
      <c r="D359" s="25">
        <v>1108630524</v>
      </c>
      <c r="E359" s="32">
        <v>45279</v>
      </c>
      <c r="F359" s="32">
        <v>45279</v>
      </c>
      <c r="G359" s="24">
        <v>11126357572</v>
      </c>
      <c r="H359" s="25" t="s">
        <v>399</v>
      </c>
      <c r="I359" s="27">
        <v>5636.4</v>
      </c>
      <c r="J359" s="26">
        <v>45339</v>
      </c>
      <c r="K359" s="27">
        <v>4620</v>
      </c>
      <c r="L359" s="32">
        <v>45300</v>
      </c>
      <c r="M359" s="28">
        <v>-39</v>
      </c>
      <c r="N359" s="28">
        <f t="shared" si="20"/>
        <v>21</v>
      </c>
      <c r="O359" s="27">
        <f t="shared" si="21"/>
        <v>-180180</v>
      </c>
      <c r="P359" s="27">
        <f t="shared" si="22"/>
        <v>97020</v>
      </c>
      <c r="Q359" s="28">
        <f t="shared" si="23"/>
        <v>60</v>
      </c>
    </row>
    <row r="360" spans="1:17" x14ac:dyDescent="0.25">
      <c r="A360" s="24" t="s">
        <v>12</v>
      </c>
      <c r="B360" s="24" t="s">
        <v>394</v>
      </c>
      <c r="C360" s="24" t="s">
        <v>400</v>
      </c>
      <c r="D360" s="25" t="s">
        <v>401</v>
      </c>
      <c r="E360" s="32">
        <v>45279</v>
      </c>
      <c r="F360" s="32">
        <v>45279</v>
      </c>
      <c r="G360" s="24">
        <v>11126808811</v>
      </c>
      <c r="H360" s="25">
        <v>2</v>
      </c>
      <c r="I360" s="27">
        <v>1595</v>
      </c>
      <c r="J360" s="26">
        <v>45309</v>
      </c>
      <c r="K360" s="27">
        <v>1307.3800000000001</v>
      </c>
      <c r="L360" s="32">
        <v>45300</v>
      </c>
      <c r="M360" s="28">
        <v>-9</v>
      </c>
      <c r="N360" s="28">
        <f t="shared" si="20"/>
        <v>21</v>
      </c>
      <c r="O360" s="27">
        <f t="shared" si="21"/>
        <v>-11766.420000000002</v>
      </c>
      <c r="P360" s="27">
        <f t="shared" si="22"/>
        <v>27454.980000000003</v>
      </c>
      <c r="Q360" s="28">
        <f t="shared" si="23"/>
        <v>30</v>
      </c>
    </row>
    <row r="361" spans="1:17" x14ac:dyDescent="0.25">
      <c r="A361" s="24" t="s">
        <v>12</v>
      </c>
      <c r="B361" s="24" t="s">
        <v>394</v>
      </c>
      <c r="C361" s="24" t="s">
        <v>370</v>
      </c>
      <c r="D361" s="25">
        <v>2259990402</v>
      </c>
      <c r="E361" s="32">
        <v>45280</v>
      </c>
      <c r="F361" s="32">
        <v>45280</v>
      </c>
      <c r="G361" s="24">
        <v>11137571112</v>
      </c>
      <c r="H361" s="25" t="s">
        <v>402</v>
      </c>
      <c r="I361" s="27">
        <v>629.70000000000005</v>
      </c>
      <c r="J361" s="26">
        <v>45310</v>
      </c>
      <c r="K361" s="27">
        <v>627.88</v>
      </c>
      <c r="L361" s="32">
        <v>45321</v>
      </c>
      <c r="M361" s="28">
        <v>11</v>
      </c>
      <c r="N361" s="28">
        <f t="shared" si="20"/>
        <v>41</v>
      </c>
      <c r="O361" s="27">
        <f t="shared" si="21"/>
        <v>6906.68</v>
      </c>
      <c r="P361" s="27">
        <f t="shared" si="22"/>
        <v>25743.079999999998</v>
      </c>
      <c r="Q361" s="28">
        <f t="shared" si="23"/>
        <v>30</v>
      </c>
    </row>
    <row r="362" spans="1:17" x14ac:dyDescent="0.25">
      <c r="A362" s="24" t="s">
        <v>12</v>
      </c>
      <c r="B362" s="24" t="s">
        <v>394</v>
      </c>
      <c r="C362" s="24" t="s">
        <v>395</v>
      </c>
      <c r="D362" s="25">
        <v>2658900366</v>
      </c>
      <c r="E362" s="32">
        <v>45287</v>
      </c>
      <c r="F362" s="32">
        <v>45287</v>
      </c>
      <c r="G362" s="24">
        <v>11172032964</v>
      </c>
      <c r="H362" s="25" t="s">
        <v>403</v>
      </c>
      <c r="I362" s="27">
        <v>900</v>
      </c>
      <c r="J362" s="26">
        <v>45317</v>
      </c>
      <c r="K362" s="27">
        <v>900</v>
      </c>
      <c r="L362" s="32">
        <v>45320</v>
      </c>
      <c r="M362" s="28">
        <v>3</v>
      </c>
      <c r="N362" s="28">
        <f t="shared" si="20"/>
        <v>33</v>
      </c>
      <c r="O362" s="27">
        <f t="shared" si="21"/>
        <v>2700</v>
      </c>
      <c r="P362" s="27">
        <f t="shared" si="22"/>
        <v>29700</v>
      </c>
      <c r="Q362" s="28">
        <f t="shared" si="23"/>
        <v>30</v>
      </c>
    </row>
    <row r="363" spans="1:17" x14ac:dyDescent="0.25">
      <c r="A363" s="24" t="s">
        <v>12</v>
      </c>
      <c r="B363" s="24" t="s">
        <v>394</v>
      </c>
      <c r="C363" s="24" t="s">
        <v>404</v>
      </c>
      <c r="D363" s="25">
        <v>2289740488</v>
      </c>
      <c r="E363" s="32">
        <v>45293</v>
      </c>
      <c r="F363" s="32">
        <v>45293</v>
      </c>
      <c r="G363" s="24">
        <v>11206421937</v>
      </c>
      <c r="H363" s="25" t="s">
        <v>405</v>
      </c>
      <c r="I363" s="27">
        <v>1556.42</v>
      </c>
      <c r="J363" s="26">
        <v>45323</v>
      </c>
      <c r="K363" s="27">
        <v>1275.75</v>
      </c>
      <c r="L363" s="32">
        <v>45320</v>
      </c>
      <c r="M363" s="28">
        <v>-3</v>
      </c>
      <c r="N363" s="28">
        <f t="shared" si="20"/>
        <v>27</v>
      </c>
      <c r="O363" s="27">
        <f t="shared" si="21"/>
        <v>-3827.25</v>
      </c>
      <c r="P363" s="27">
        <f t="shared" si="22"/>
        <v>34445.25</v>
      </c>
      <c r="Q363" s="28">
        <f t="shared" si="23"/>
        <v>30</v>
      </c>
    </row>
    <row r="364" spans="1:17" x14ac:dyDescent="0.25">
      <c r="A364" s="24" t="s">
        <v>12</v>
      </c>
      <c r="B364" s="24" t="s">
        <v>394</v>
      </c>
      <c r="C364" s="24" t="s">
        <v>406</v>
      </c>
      <c r="D364" s="25">
        <v>80008600498</v>
      </c>
      <c r="E364" s="32">
        <v>45301</v>
      </c>
      <c r="F364" s="32">
        <v>45301</v>
      </c>
      <c r="G364" s="24">
        <v>11252227672</v>
      </c>
      <c r="H364" s="25" t="s">
        <v>407</v>
      </c>
      <c r="I364" s="27">
        <v>350</v>
      </c>
      <c r="J364" s="26">
        <v>45331</v>
      </c>
      <c r="K364" s="27">
        <v>350</v>
      </c>
      <c r="L364" s="32">
        <v>45330</v>
      </c>
      <c r="M364" s="28">
        <v>-1</v>
      </c>
      <c r="N364" s="28">
        <f t="shared" si="20"/>
        <v>29</v>
      </c>
      <c r="O364" s="27">
        <f t="shared" si="21"/>
        <v>-350</v>
      </c>
      <c r="P364" s="27">
        <f t="shared" si="22"/>
        <v>10150</v>
      </c>
      <c r="Q364" s="28">
        <f t="shared" si="23"/>
        <v>30</v>
      </c>
    </row>
    <row r="365" spans="1:17" x14ac:dyDescent="0.25">
      <c r="A365" s="24" t="s">
        <v>12</v>
      </c>
      <c r="B365" s="24" t="s">
        <v>394</v>
      </c>
      <c r="C365" s="24" t="s">
        <v>197</v>
      </c>
      <c r="D365" s="25">
        <v>6188330150</v>
      </c>
      <c r="E365" s="32">
        <v>45301</v>
      </c>
      <c r="F365" s="32">
        <v>45301</v>
      </c>
      <c r="G365" s="24">
        <v>11257439322</v>
      </c>
      <c r="H365" s="25">
        <v>2157672</v>
      </c>
      <c r="I365" s="27">
        <v>8917.6</v>
      </c>
      <c r="J365" s="26">
        <v>45361</v>
      </c>
      <c r="K365" s="27">
        <v>7309.51</v>
      </c>
      <c r="L365" s="32">
        <v>45330</v>
      </c>
      <c r="M365" s="28">
        <v>-31</v>
      </c>
      <c r="N365" s="28">
        <f t="shared" si="20"/>
        <v>29</v>
      </c>
      <c r="O365" s="27">
        <f t="shared" si="21"/>
        <v>-226594.81</v>
      </c>
      <c r="P365" s="27">
        <f t="shared" si="22"/>
        <v>211975.79</v>
      </c>
      <c r="Q365" s="28">
        <f t="shared" si="23"/>
        <v>60</v>
      </c>
    </row>
    <row r="366" spans="1:17" x14ac:dyDescent="0.25">
      <c r="A366" s="24" t="s">
        <v>12</v>
      </c>
      <c r="B366" s="24" t="s">
        <v>394</v>
      </c>
      <c r="C366" s="24" t="s">
        <v>408</v>
      </c>
      <c r="D366" s="25">
        <v>1876320498</v>
      </c>
      <c r="E366" s="32">
        <v>45302</v>
      </c>
      <c r="F366" s="32">
        <v>45302</v>
      </c>
      <c r="G366" s="24">
        <v>11265641622</v>
      </c>
      <c r="H366" s="25">
        <v>20</v>
      </c>
      <c r="I366" s="27">
        <v>1267.54</v>
      </c>
      <c r="J366" s="26">
        <v>45332</v>
      </c>
      <c r="K366" s="27">
        <v>1038.97</v>
      </c>
      <c r="L366" s="32">
        <v>45324</v>
      </c>
      <c r="M366" s="28">
        <v>-8</v>
      </c>
      <c r="N366" s="28">
        <f t="shared" si="20"/>
        <v>22</v>
      </c>
      <c r="O366" s="27">
        <f t="shared" si="21"/>
        <v>-8311.76</v>
      </c>
      <c r="P366" s="27">
        <f t="shared" si="22"/>
        <v>22857.34</v>
      </c>
      <c r="Q366" s="28">
        <f t="shared" si="23"/>
        <v>30</v>
      </c>
    </row>
    <row r="367" spans="1:17" x14ac:dyDescent="0.25">
      <c r="A367" s="24" t="s">
        <v>12</v>
      </c>
      <c r="B367" s="24" t="s">
        <v>394</v>
      </c>
      <c r="C367" s="24" t="s">
        <v>408</v>
      </c>
      <c r="D367" s="25">
        <v>1876320498</v>
      </c>
      <c r="E367" s="32">
        <v>45302</v>
      </c>
      <c r="F367" s="32">
        <v>45302</v>
      </c>
      <c r="G367" s="24">
        <v>11265645232</v>
      </c>
      <c r="H367" s="25">
        <v>19</v>
      </c>
      <c r="I367" s="27">
        <v>549.09</v>
      </c>
      <c r="J367" s="26">
        <v>45332</v>
      </c>
      <c r="K367" s="27">
        <v>450.07</v>
      </c>
      <c r="L367" s="32">
        <v>45324</v>
      </c>
      <c r="M367" s="28">
        <v>-8</v>
      </c>
      <c r="N367" s="28">
        <f t="shared" si="20"/>
        <v>22</v>
      </c>
      <c r="O367" s="27">
        <f t="shared" si="21"/>
        <v>-3600.56</v>
      </c>
      <c r="P367" s="27">
        <f t="shared" si="22"/>
        <v>9901.5399999999991</v>
      </c>
      <c r="Q367" s="28">
        <f t="shared" si="23"/>
        <v>30</v>
      </c>
    </row>
    <row r="368" spans="1:17" x14ac:dyDescent="0.25">
      <c r="A368" s="24" t="s">
        <v>12</v>
      </c>
      <c r="B368" s="24" t="s">
        <v>394</v>
      </c>
      <c r="C368" s="24" t="s">
        <v>408</v>
      </c>
      <c r="D368" s="25">
        <v>1876320498</v>
      </c>
      <c r="E368" s="32">
        <v>45302</v>
      </c>
      <c r="F368" s="32">
        <v>45302</v>
      </c>
      <c r="G368" s="24">
        <v>11265978870</v>
      </c>
      <c r="H368" s="25">
        <v>35</v>
      </c>
      <c r="I368" s="27">
        <v>43.01</v>
      </c>
      <c r="J368" s="26">
        <v>45332</v>
      </c>
      <c r="K368" s="27">
        <v>35.25</v>
      </c>
      <c r="L368" s="32">
        <v>45338</v>
      </c>
      <c r="M368" s="28">
        <v>6</v>
      </c>
      <c r="N368" s="28">
        <f t="shared" si="20"/>
        <v>36</v>
      </c>
      <c r="O368" s="27">
        <f t="shared" si="21"/>
        <v>211.5</v>
      </c>
      <c r="P368" s="27">
        <f t="shared" si="22"/>
        <v>1269</v>
      </c>
      <c r="Q368" s="28">
        <f t="shared" si="23"/>
        <v>30</v>
      </c>
    </row>
    <row r="369" spans="1:17" x14ac:dyDescent="0.25">
      <c r="A369" s="24" t="s">
        <v>12</v>
      </c>
      <c r="B369" s="24" t="s">
        <v>394</v>
      </c>
      <c r="C369" s="24" t="s">
        <v>408</v>
      </c>
      <c r="D369" s="25">
        <v>1876320498</v>
      </c>
      <c r="E369" s="32">
        <v>45306</v>
      </c>
      <c r="F369" s="32">
        <v>45306</v>
      </c>
      <c r="G369" s="24">
        <v>11294558606</v>
      </c>
      <c r="H369" s="25">
        <v>53</v>
      </c>
      <c r="I369" s="27">
        <v>309.88</v>
      </c>
      <c r="J369" s="26">
        <v>45336</v>
      </c>
      <c r="K369" s="27">
        <v>254</v>
      </c>
      <c r="L369" s="32">
        <v>45324</v>
      </c>
      <c r="M369" s="28">
        <v>-12</v>
      </c>
      <c r="N369" s="28">
        <f t="shared" si="20"/>
        <v>18</v>
      </c>
      <c r="O369" s="27">
        <f t="shared" si="21"/>
        <v>-3048</v>
      </c>
      <c r="P369" s="27">
        <f t="shared" si="22"/>
        <v>4572</v>
      </c>
      <c r="Q369" s="28">
        <f t="shared" si="23"/>
        <v>30</v>
      </c>
    </row>
    <row r="370" spans="1:17" x14ac:dyDescent="0.25">
      <c r="A370" s="24" t="s">
        <v>12</v>
      </c>
      <c r="B370" s="24" t="s">
        <v>394</v>
      </c>
      <c r="C370" s="24" t="s">
        <v>409</v>
      </c>
      <c r="D370" s="25">
        <v>2313821007</v>
      </c>
      <c r="E370" s="32">
        <v>45310</v>
      </c>
      <c r="F370" s="32">
        <v>45310</v>
      </c>
      <c r="G370" s="24">
        <v>11325424397</v>
      </c>
      <c r="H370" s="25" t="s">
        <v>410</v>
      </c>
      <c r="I370" s="27">
        <v>555.99</v>
      </c>
      <c r="J370" s="26">
        <v>45340</v>
      </c>
      <c r="K370" s="27">
        <v>455.73</v>
      </c>
      <c r="L370" s="32">
        <v>45330</v>
      </c>
      <c r="M370" s="28">
        <v>-10</v>
      </c>
      <c r="N370" s="28">
        <f t="shared" si="20"/>
        <v>20</v>
      </c>
      <c r="O370" s="27">
        <f t="shared" si="21"/>
        <v>-4557.3</v>
      </c>
      <c r="P370" s="27">
        <f t="shared" si="22"/>
        <v>9114.6</v>
      </c>
      <c r="Q370" s="28">
        <f t="shared" si="23"/>
        <v>30</v>
      </c>
    </row>
    <row r="371" spans="1:17" x14ac:dyDescent="0.25">
      <c r="A371" s="24" t="s">
        <v>12</v>
      </c>
      <c r="B371" s="24" t="s">
        <v>394</v>
      </c>
      <c r="C371" s="24" t="s">
        <v>408</v>
      </c>
      <c r="D371" s="25">
        <v>1876320498</v>
      </c>
      <c r="E371" s="32">
        <v>45322</v>
      </c>
      <c r="F371" s="32">
        <v>45322</v>
      </c>
      <c r="G371" s="24">
        <v>11393727631</v>
      </c>
      <c r="H371" s="25">
        <v>132</v>
      </c>
      <c r="I371" s="27">
        <v>681.39</v>
      </c>
      <c r="J371" s="26">
        <v>45352</v>
      </c>
      <c r="K371" s="27">
        <v>558.52</v>
      </c>
      <c r="L371" s="32">
        <v>45324</v>
      </c>
      <c r="M371" s="28">
        <v>-28</v>
      </c>
      <c r="N371" s="28">
        <f t="shared" si="20"/>
        <v>2</v>
      </c>
      <c r="O371" s="27">
        <f t="shared" si="21"/>
        <v>-15638.56</v>
      </c>
      <c r="P371" s="27">
        <f t="shared" si="22"/>
        <v>1117.04</v>
      </c>
      <c r="Q371" s="28">
        <f t="shared" si="23"/>
        <v>30</v>
      </c>
    </row>
    <row r="372" spans="1:17" x14ac:dyDescent="0.25">
      <c r="A372" s="24" t="s">
        <v>12</v>
      </c>
      <c r="B372" s="24" t="s">
        <v>394</v>
      </c>
      <c r="C372" s="24" t="s">
        <v>411</v>
      </c>
      <c r="D372" s="25">
        <v>13365760159</v>
      </c>
      <c r="E372" s="32">
        <v>45323</v>
      </c>
      <c r="F372" s="32">
        <v>45323</v>
      </c>
      <c r="G372" s="24">
        <v>11404893304</v>
      </c>
      <c r="H372" s="25" t="s">
        <v>412</v>
      </c>
      <c r="I372" s="27">
        <v>701.85</v>
      </c>
      <c r="J372" s="26">
        <v>45353</v>
      </c>
      <c r="K372" s="27">
        <v>575.29</v>
      </c>
      <c r="L372" s="32">
        <v>45338</v>
      </c>
      <c r="M372" s="28">
        <v>-15</v>
      </c>
      <c r="N372" s="28">
        <f t="shared" si="20"/>
        <v>15</v>
      </c>
      <c r="O372" s="27">
        <f t="shared" si="21"/>
        <v>-8629.3499999999985</v>
      </c>
      <c r="P372" s="27">
        <f t="shared" si="22"/>
        <v>8629.3499999999985</v>
      </c>
      <c r="Q372" s="28">
        <f t="shared" si="23"/>
        <v>30</v>
      </c>
    </row>
    <row r="373" spans="1:17" x14ac:dyDescent="0.25">
      <c r="A373" s="24" t="s">
        <v>12</v>
      </c>
      <c r="B373" s="24" t="s">
        <v>394</v>
      </c>
      <c r="C373" s="24" t="s">
        <v>411</v>
      </c>
      <c r="D373" s="25">
        <v>13365760159</v>
      </c>
      <c r="E373" s="32">
        <v>45323</v>
      </c>
      <c r="F373" s="32">
        <v>45323</v>
      </c>
      <c r="G373" s="24">
        <v>11404980165</v>
      </c>
      <c r="H373" s="25" t="s">
        <v>413</v>
      </c>
      <c r="I373" s="27">
        <v>359.72</v>
      </c>
      <c r="J373" s="26">
        <v>45353</v>
      </c>
      <c r="K373" s="27">
        <v>294.85000000000002</v>
      </c>
      <c r="L373" s="32">
        <v>45338</v>
      </c>
      <c r="M373" s="28">
        <v>-15</v>
      </c>
      <c r="N373" s="28">
        <f t="shared" si="20"/>
        <v>15</v>
      </c>
      <c r="O373" s="27">
        <f t="shared" si="21"/>
        <v>-4422.75</v>
      </c>
      <c r="P373" s="27">
        <f t="shared" si="22"/>
        <v>4422.75</v>
      </c>
      <c r="Q373" s="28">
        <f t="shared" si="23"/>
        <v>30</v>
      </c>
    </row>
    <row r="374" spans="1:17" x14ac:dyDescent="0.25">
      <c r="A374" s="24" t="s">
        <v>12</v>
      </c>
      <c r="B374" s="24" t="s">
        <v>394</v>
      </c>
      <c r="C374" s="24" t="s">
        <v>411</v>
      </c>
      <c r="D374" s="25">
        <v>13365760159</v>
      </c>
      <c r="E374" s="32">
        <v>45323</v>
      </c>
      <c r="F374" s="32">
        <v>45323</v>
      </c>
      <c r="G374" s="24">
        <v>11405008286</v>
      </c>
      <c r="H374" s="25" t="s">
        <v>414</v>
      </c>
      <c r="I374" s="27">
        <v>437.04</v>
      </c>
      <c r="J374" s="26">
        <v>45353</v>
      </c>
      <c r="K374" s="27">
        <v>358.23</v>
      </c>
      <c r="L374" s="32">
        <v>45338</v>
      </c>
      <c r="M374" s="28">
        <v>-15</v>
      </c>
      <c r="N374" s="28">
        <f t="shared" si="20"/>
        <v>15</v>
      </c>
      <c r="O374" s="27">
        <f t="shared" si="21"/>
        <v>-5373.4500000000007</v>
      </c>
      <c r="P374" s="27">
        <f t="shared" si="22"/>
        <v>5373.4500000000007</v>
      </c>
      <c r="Q374" s="28">
        <f t="shared" si="23"/>
        <v>30</v>
      </c>
    </row>
    <row r="375" spans="1:17" x14ac:dyDescent="0.25">
      <c r="A375" s="24" t="s">
        <v>12</v>
      </c>
      <c r="B375" s="24" t="s">
        <v>394</v>
      </c>
      <c r="C375" s="24" t="s">
        <v>411</v>
      </c>
      <c r="D375" s="25">
        <v>13365760159</v>
      </c>
      <c r="E375" s="32">
        <v>45323</v>
      </c>
      <c r="F375" s="32">
        <v>45323</v>
      </c>
      <c r="G375" s="24">
        <v>11405062586</v>
      </c>
      <c r="H375" s="25" t="s">
        <v>415</v>
      </c>
      <c r="I375" s="27">
        <v>4539.82</v>
      </c>
      <c r="J375" s="26">
        <v>45353</v>
      </c>
      <c r="K375" s="27">
        <v>3721.16</v>
      </c>
      <c r="L375" s="32">
        <v>45338</v>
      </c>
      <c r="M375" s="28">
        <v>-15</v>
      </c>
      <c r="N375" s="28">
        <f t="shared" si="20"/>
        <v>15</v>
      </c>
      <c r="O375" s="27">
        <f t="shared" si="21"/>
        <v>-55817.399999999994</v>
      </c>
      <c r="P375" s="27">
        <f t="shared" si="22"/>
        <v>55817.399999999994</v>
      </c>
      <c r="Q375" s="28">
        <f t="shared" si="23"/>
        <v>30</v>
      </c>
    </row>
    <row r="376" spans="1:17" x14ac:dyDescent="0.25">
      <c r="A376" s="24" t="s">
        <v>12</v>
      </c>
      <c r="B376" s="24" t="s">
        <v>394</v>
      </c>
      <c r="C376" s="24" t="s">
        <v>411</v>
      </c>
      <c r="D376" s="25">
        <v>13365760159</v>
      </c>
      <c r="E376" s="32">
        <v>45323</v>
      </c>
      <c r="F376" s="32">
        <v>45323</v>
      </c>
      <c r="G376" s="24">
        <v>11405089437</v>
      </c>
      <c r="H376" s="25" t="s">
        <v>416</v>
      </c>
      <c r="I376" s="27">
        <v>724.53</v>
      </c>
      <c r="J376" s="26">
        <v>45353</v>
      </c>
      <c r="K376" s="27">
        <v>593.88</v>
      </c>
      <c r="L376" s="32">
        <v>45338</v>
      </c>
      <c r="M376" s="28">
        <v>-15</v>
      </c>
      <c r="N376" s="28">
        <f t="shared" si="20"/>
        <v>15</v>
      </c>
      <c r="O376" s="27">
        <f t="shared" si="21"/>
        <v>-8908.2000000000007</v>
      </c>
      <c r="P376" s="27">
        <f t="shared" si="22"/>
        <v>8908.2000000000007</v>
      </c>
      <c r="Q376" s="28">
        <f t="shared" si="23"/>
        <v>30</v>
      </c>
    </row>
    <row r="377" spans="1:17" x14ac:dyDescent="0.25">
      <c r="A377" s="24" t="s">
        <v>12</v>
      </c>
      <c r="B377" s="24" t="s">
        <v>394</v>
      </c>
      <c r="C377" s="24" t="s">
        <v>411</v>
      </c>
      <c r="D377" s="25">
        <v>13365760159</v>
      </c>
      <c r="E377" s="32">
        <v>45323</v>
      </c>
      <c r="F377" s="32">
        <v>45323</v>
      </c>
      <c r="G377" s="24">
        <v>11405089511</v>
      </c>
      <c r="H377" s="25" t="s">
        <v>417</v>
      </c>
      <c r="I377" s="27">
        <v>11163</v>
      </c>
      <c r="J377" s="26">
        <v>45353</v>
      </c>
      <c r="K377" s="27">
        <v>9150</v>
      </c>
      <c r="L377" s="32">
        <v>45338</v>
      </c>
      <c r="M377" s="28">
        <v>-15</v>
      </c>
      <c r="N377" s="28">
        <f t="shared" si="20"/>
        <v>15</v>
      </c>
      <c r="O377" s="27">
        <f t="shared" si="21"/>
        <v>-137250</v>
      </c>
      <c r="P377" s="27">
        <f t="shared" si="22"/>
        <v>137250</v>
      </c>
      <c r="Q377" s="28">
        <f t="shared" si="23"/>
        <v>30</v>
      </c>
    </row>
    <row r="378" spans="1:17" x14ac:dyDescent="0.25">
      <c r="A378" s="24" t="s">
        <v>12</v>
      </c>
      <c r="B378" s="24" t="s">
        <v>110</v>
      </c>
      <c r="C378" s="24" t="s">
        <v>398</v>
      </c>
      <c r="D378" s="25">
        <v>1108630524</v>
      </c>
      <c r="E378" s="32">
        <v>45324</v>
      </c>
      <c r="F378" s="32">
        <v>45324</v>
      </c>
      <c r="G378" s="24">
        <v>11414804871</v>
      </c>
      <c r="H378" s="25" t="s">
        <v>418</v>
      </c>
      <c r="I378" s="27">
        <v>5636.4</v>
      </c>
      <c r="J378" s="26">
        <v>45384</v>
      </c>
      <c r="K378" s="27">
        <v>4620</v>
      </c>
      <c r="L378" s="32">
        <v>45336</v>
      </c>
      <c r="M378" s="28">
        <v>-48</v>
      </c>
      <c r="N378" s="28">
        <f t="shared" si="20"/>
        <v>12</v>
      </c>
      <c r="O378" s="27">
        <f t="shared" si="21"/>
        <v>-221760</v>
      </c>
      <c r="P378" s="27">
        <f t="shared" si="22"/>
        <v>55440</v>
      </c>
      <c r="Q378" s="28">
        <f t="shared" si="23"/>
        <v>60</v>
      </c>
    </row>
    <row r="379" spans="1:17" x14ac:dyDescent="0.25">
      <c r="A379" s="24" t="s">
        <v>12</v>
      </c>
      <c r="B379" s="24" t="s">
        <v>394</v>
      </c>
      <c r="C379" s="24" t="s">
        <v>419</v>
      </c>
      <c r="D379" s="25">
        <v>6907290156</v>
      </c>
      <c r="E379" s="32">
        <v>45328</v>
      </c>
      <c r="F379" s="32">
        <v>45328</v>
      </c>
      <c r="G379" s="24">
        <v>11435364474</v>
      </c>
      <c r="H379" s="25">
        <v>2100229</v>
      </c>
      <c r="I379" s="27">
        <v>4106.7</v>
      </c>
      <c r="J379" s="26">
        <v>45358</v>
      </c>
      <c r="K379" s="27">
        <v>3366.15</v>
      </c>
      <c r="L379" s="32">
        <v>45345</v>
      </c>
      <c r="M379" s="28">
        <v>-13</v>
      </c>
      <c r="N379" s="28">
        <f t="shared" si="20"/>
        <v>17</v>
      </c>
      <c r="O379" s="27">
        <f t="shared" si="21"/>
        <v>-43759.950000000004</v>
      </c>
      <c r="P379" s="27">
        <f t="shared" si="22"/>
        <v>57224.55</v>
      </c>
      <c r="Q379" s="28">
        <f t="shared" si="23"/>
        <v>30</v>
      </c>
    </row>
    <row r="380" spans="1:17" x14ac:dyDescent="0.25">
      <c r="A380" s="24" t="s">
        <v>12</v>
      </c>
      <c r="B380" s="24" t="s">
        <v>394</v>
      </c>
      <c r="C380" s="24" t="s">
        <v>197</v>
      </c>
      <c r="D380" s="25">
        <v>6188330150</v>
      </c>
      <c r="E380" s="32">
        <v>45330</v>
      </c>
      <c r="F380" s="32">
        <v>45330</v>
      </c>
      <c r="G380" s="24">
        <v>11454109519</v>
      </c>
      <c r="H380" s="25">
        <v>2105758</v>
      </c>
      <c r="I380" s="27">
        <v>12559.4</v>
      </c>
      <c r="J380" s="26">
        <v>45390</v>
      </c>
      <c r="K380" s="27">
        <v>10294.59</v>
      </c>
      <c r="L380" s="32">
        <v>45370</v>
      </c>
      <c r="M380" s="28">
        <v>-20</v>
      </c>
      <c r="N380" s="28">
        <f t="shared" si="20"/>
        <v>40</v>
      </c>
      <c r="O380" s="27">
        <f t="shared" si="21"/>
        <v>-205891.8</v>
      </c>
      <c r="P380" s="27">
        <f t="shared" si="22"/>
        <v>411783.6</v>
      </c>
      <c r="Q380" s="28">
        <f t="shared" si="23"/>
        <v>60</v>
      </c>
    </row>
    <row r="381" spans="1:17" x14ac:dyDescent="0.25">
      <c r="A381" s="24" t="s">
        <v>12</v>
      </c>
      <c r="B381" s="24" t="s">
        <v>394</v>
      </c>
      <c r="C381" s="24" t="s">
        <v>404</v>
      </c>
      <c r="D381" s="25">
        <v>2289740488</v>
      </c>
      <c r="E381" s="32">
        <v>45331</v>
      </c>
      <c r="F381" s="32">
        <v>45331</v>
      </c>
      <c r="G381" s="24">
        <v>11460607176</v>
      </c>
      <c r="H381" s="25" t="s">
        <v>420</v>
      </c>
      <c r="I381" s="27">
        <v>1051.6400000000001</v>
      </c>
      <c r="J381" s="26">
        <v>45361</v>
      </c>
      <c r="K381" s="27">
        <v>862</v>
      </c>
      <c r="L381" s="32">
        <v>45338</v>
      </c>
      <c r="M381" s="28">
        <v>-23</v>
      </c>
      <c r="N381" s="28">
        <f t="shared" si="20"/>
        <v>7</v>
      </c>
      <c r="O381" s="27">
        <f t="shared" si="21"/>
        <v>-19826</v>
      </c>
      <c r="P381" s="27">
        <f t="shared" si="22"/>
        <v>6034</v>
      </c>
      <c r="Q381" s="28">
        <f t="shared" si="23"/>
        <v>30</v>
      </c>
    </row>
    <row r="382" spans="1:17" x14ac:dyDescent="0.25">
      <c r="A382" s="24" t="s">
        <v>12</v>
      </c>
      <c r="B382" s="24" t="s">
        <v>394</v>
      </c>
      <c r="C382" s="24" t="s">
        <v>419</v>
      </c>
      <c r="D382" s="25">
        <v>6907290156</v>
      </c>
      <c r="E382" s="32">
        <v>45337</v>
      </c>
      <c r="F382" s="32">
        <v>45337</v>
      </c>
      <c r="G382" s="24">
        <v>11511115161</v>
      </c>
      <c r="H382" s="25">
        <v>2100502</v>
      </c>
      <c r="I382" s="27">
        <v>1647.72</v>
      </c>
      <c r="J382" s="26">
        <v>45367</v>
      </c>
      <c r="K382" s="27">
        <v>1350.59</v>
      </c>
      <c r="L382" s="32">
        <v>45345</v>
      </c>
      <c r="M382" s="28">
        <v>-22</v>
      </c>
      <c r="N382" s="28">
        <f t="shared" si="20"/>
        <v>8</v>
      </c>
      <c r="O382" s="27">
        <f t="shared" si="21"/>
        <v>-29712.98</v>
      </c>
      <c r="P382" s="27">
        <f t="shared" si="22"/>
        <v>10804.72</v>
      </c>
      <c r="Q382" s="28">
        <f t="shared" si="23"/>
        <v>30</v>
      </c>
    </row>
    <row r="383" spans="1:17" x14ac:dyDescent="0.25">
      <c r="A383" s="24" t="s">
        <v>12</v>
      </c>
      <c r="B383" s="24" t="s">
        <v>394</v>
      </c>
      <c r="C383" s="24" t="s">
        <v>395</v>
      </c>
      <c r="D383" s="25">
        <v>2658900366</v>
      </c>
      <c r="E383" s="32">
        <v>45338</v>
      </c>
      <c r="F383" s="32">
        <v>45338</v>
      </c>
      <c r="G383" s="24">
        <v>11517543062</v>
      </c>
      <c r="H383" s="25" t="s">
        <v>421</v>
      </c>
      <c r="I383" s="27">
        <v>900</v>
      </c>
      <c r="J383" s="26">
        <v>45368</v>
      </c>
      <c r="K383" s="27">
        <v>900</v>
      </c>
      <c r="L383" s="32">
        <v>45366</v>
      </c>
      <c r="M383" s="28">
        <v>-2</v>
      </c>
      <c r="N383" s="28">
        <f t="shared" si="20"/>
        <v>28</v>
      </c>
      <c r="O383" s="27">
        <f t="shared" si="21"/>
        <v>-1800</v>
      </c>
      <c r="P383" s="27">
        <f t="shared" si="22"/>
        <v>25200</v>
      </c>
      <c r="Q383" s="28">
        <f t="shared" si="23"/>
        <v>30</v>
      </c>
    </row>
    <row r="384" spans="1:17" x14ac:dyDescent="0.25">
      <c r="A384" s="24" t="s">
        <v>12</v>
      </c>
      <c r="B384" s="24" t="s">
        <v>394</v>
      </c>
      <c r="C384" s="24" t="s">
        <v>422</v>
      </c>
      <c r="D384" s="25">
        <v>1652270974</v>
      </c>
      <c r="E384" s="32">
        <v>45344</v>
      </c>
      <c r="F384" s="32">
        <v>45344</v>
      </c>
      <c r="G384" s="24">
        <v>11548937968</v>
      </c>
      <c r="H384" s="25" t="s">
        <v>423</v>
      </c>
      <c r="I384" s="27">
        <v>22210.83</v>
      </c>
      <c r="J384" s="26">
        <v>45374</v>
      </c>
      <c r="K384" s="27">
        <v>18205.599999999999</v>
      </c>
      <c r="L384" s="32">
        <v>45351</v>
      </c>
      <c r="M384" s="28">
        <v>-23</v>
      </c>
      <c r="N384" s="28">
        <f t="shared" si="20"/>
        <v>7</v>
      </c>
      <c r="O384" s="27">
        <f t="shared" si="21"/>
        <v>-418728.8</v>
      </c>
      <c r="P384" s="27">
        <f t="shared" si="22"/>
        <v>127439.19999999998</v>
      </c>
      <c r="Q384" s="28">
        <f t="shared" si="23"/>
        <v>30</v>
      </c>
    </row>
    <row r="385" spans="1:19" x14ac:dyDescent="0.25">
      <c r="A385" s="24" t="s">
        <v>12</v>
      </c>
      <c r="B385" s="24" t="s">
        <v>394</v>
      </c>
      <c r="C385" s="24" t="s">
        <v>397</v>
      </c>
      <c r="D385" s="25">
        <v>493410583</v>
      </c>
      <c r="E385" s="32">
        <v>45348</v>
      </c>
      <c r="F385" s="32">
        <v>45348</v>
      </c>
      <c r="G385" s="24">
        <v>11570751595</v>
      </c>
      <c r="H385" s="25">
        <v>7323</v>
      </c>
      <c r="I385" s="27">
        <v>1.78</v>
      </c>
      <c r="J385" s="26">
        <v>45378</v>
      </c>
      <c r="K385" s="27">
        <v>1.46</v>
      </c>
      <c r="L385" s="32">
        <v>45364</v>
      </c>
      <c r="M385" s="28">
        <v>-14</v>
      </c>
      <c r="N385" s="28">
        <f t="shared" si="20"/>
        <v>16</v>
      </c>
      <c r="O385" s="27">
        <f t="shared" si="21"/>
        <v>-20.439999999999998</v>
      </c>
      <c r="P385" s="27">
        <f t="shared" si="22"/>
        <v>23.36</v>
      </c>
      <c r="Q385" s="28">
        <f t="shared" si="23"/>
        <v>30</v>
      </c>
    </row>
    <row r="386" spans="1:19" x14ac:dyDescent="0.25">
      <c r="A386" s="24" t="s">
        <v>12</v>
      </c>
      <c r="B386" s="24" t="s">
        <v>394</v>
      </c>
      <c r="C386" s="24" t="s">
        <v>408</v>
      </c>
      <c r="D386" s="25">
        <v>1876320498</v>
      </c>
      <c r="E386" s="32">
        <v>45349</v>
      </c>
      <c r="F386" s="32">
        <v>45349</v>
      </c>
      <c r="G386" s="24">
        <v>11573165876</v>
      </c>
      <c r="H386" s="25">
        <v>243</v>
      </c>
      <c r="I386" s="27">
        <v>1087.3900000000001</v>
      </c>
      <c r="J386" s="26">
        <v>45379</v>
      </c>
      <c r="K386" s="27">
        <v>891.3</v>
      </c>
      <c r="L386" s="32">
        <v>45358</v>
      </c>
      <c r="M386" s="28">
        <v>-21</v>
      </c>
      <c r="N386" s="28">
        <f t="shared" si="20"/>
        <v>9</v>
      </c>
      <c r="O386" s="27">
        <f t="shared" si="21"/>
        <v>-18717.3</v>
      </c>
      <c r="P386" s="27">
        <f t="shared" si="22"/>
        <v>8021.7</v>
      </c>
      <c r="Q386" s="28">
        <f t="shared" si="23"/>
        <v>30</v>
      </c>
    </row>
    <row r="387" spans="1:19" x14ac:dyDescent="0.25">
      <c r="A387" s="24" t="s">
        <v>12</v>
      </c>
      <c r="B387" s="24" t="s">
        <v>110</v>
      </c>
      <c r="C387" s="24" t="s">
        <v>398</v>
      </c>
      <c r="D387" s="25">
        <v>1108630524</v>
      </c>
      <c r="E387" s="32">
        <v>45352</v>
      </c>
      <c r="F387" s="32">
        <v>45352</v>
      </c>
      <c r="G387" s="24">
        <v>11603120310</v>
      </c>
      <c r="H387" s="25" t="s">
        <v>424</v>
      </c>
      <c r="I387" s="27">
        <v>5636.4</v>
      </c>
      <c r="J387" s="26">
        <v>45412</v>
      </c>
      <c r="K387" s="27">
        <v>4620</v>
      </c>
      <c r="L387" s="32">
        <v>45358</v>
      </c>
      <c r="M387" s="28">
        <v>-54</v>
      </c>
      <c r="N387" s="28">
        <f t="shared" ref="N387:N390" si="24">L387-F387</f>
        <v>6</v>
      </c>
      <c r="O387" s="27">
        <f t="shared" ref="O387:O390" si="25">M387*K387</f>
        <v>-249480</v>
      </c>
      <c r="P387" s="27">
        <f t="shared" ref="P387:P390" si="26">N387*K387</f>
        <v>27720</v>
      </c>
      <c r="Q387" s="28">
        <f t="shared" ref="Q387:Q390" si="27">J387-F387</f>
        <v>60</v>
      </c>
    </row>
    <row r="388" spans="1:19" x14ac:dyDescent="0.25">
      <c r="A388" s="24" t="s">
        <v>12</v>
      </c>
      <c r="B388" s="24" t="s">
        <v>394</v>
      </c>
      <c r="C388" s="24" t="s">
        <v>404</v>
      </c>
      <c r="D388" s="25">
        <v>2289740488</v>
      </c>
      <c r="E388" s="32">
        <v>45355</v>
      </c>
      <c r="F388" s="32">
        <v>45355</v>
      </c>
      <c r="G388" s="24">
        <v>11620989897</v>
      </c>
      <c r="H388" s="25" t="s">
        <v>425</v>
      </c>
      <c r="I388" s="27">
        <v>2450.66</v>
      </c>
      <c r="J388" s="26">
        <v>45385</v>
      </c>
      <c r="K388" s="27">
        <v>2008.74</v>
      </c>
      <c r="L388" s="32">
        <v>45370</v>
      </c>
      <c r="M388" s="28">
        <v>-15</v>
      </c>
      <c r="N388" s="28">
        <f t="shared" si="24"/>
        <v>15</v>
      </c>
      <c r="O388" s="27">
        <f t="shared" si="25"/>
        <v>-30131.1</v>
      </c>
      <c r="P388" s="27">
        <f t="shared" si="26"/>
        <v>30131.1</v>
      </c>
      <c r="Q388" s="28">
        <f t="shared" si="27"/>
        <v>30</v>
      </c>
    </row>
    <row r="389" spans="1:19" x14ac:dyDescent="0.25">
      <c r="A389" s="24" t="s">
        <v>12</v>
      </c>
      <c r="B389" s="24" t="s">
        <v>394</v>
      </c>
      <c r="C389" s="24" t="s">
        <v>197</v>
      </c>
      <c r="D389" s="25">
        <v>6188330150</v>
      </c>
      <c r="E389" s="32">
        <v>45358</v>
      </c>
      <c r="F389" s="32">
        <v>45358</v>
      </c>
      <c r="G389" s="24">
        <v>11646627347</v>
      </c>
      <c r="H389" s="25">
        <v>2111040</v>
      </c>
      <c r="I389" s="27">
        <v>10277.77</v>
      </c>
      <c r="J389" s="26">
        <v>45418</v>
      </c>
      <c r="K389" s="27">
        <v>8424.4</v>
      </c>
      <c r="L389" s="32">
        <v>45370</v>
      </c>
      <c r="M389" s="28">
        <v>-48</v>
      </c>
      <c r="N389" s="28">
        <f t="shared" si="24"/>
        <v>12</v>
      </c>
      <c r="O389" s="27">
        <f t="shared" si="25"/>
        <v>-404371.19999999995</v>
      </c>
      <c r="P389" s="27">
        <f t="shared" si="26"/>
        <v>101092.79999999999</v>
      </c>
      <c r="Q389" s="28">
        <f t="shared" si="27"/>
        <v>60</v>
      </c>
    </row>
    <row r="390" spans="1:19" x14ac:dyDescent="0.25">
      <c r="A390" s="24" t="s">
        <v>12</v>
      </c>
      <c r="B390" s="24" t="s">
        <v>394</v>
      </c>
      <c r="C390" s="24" t="s">
        <v>426</v>
      </c>
      <c r="D390" s="25">
        <v>1573730486</v>
      </c>
      <c r="E390" s="32">
        <v>45358</v>
      </c>
      <c r="F390" s="32">
        <v>45358</v>
      </c>
      <c r="G390" s="24">
        <v>11649097918</v>
      </c>
      <c r="H390" s="25" t="s">
        <v>427</v>
      </c>
      <c r="I390" s="27">
        <v>13664</v>
      </c>
      <c r="J390" s="26">
        <v>45388</v>
      </c>
      <c r="K390" s="27">
        <v>11200</v>
      </c>
      <c r="L390" s="32">
        <v>45372</v>
      </c>
      <c r="M390" s="28">
        <v>-16</v>
      </c>
      <c r="N390" s="28">
        <f t="shared" si="24"/>
        <v>14</v>
      </c>
      <c r="O390" s="27">
        <f t="shared" si="25"/>
        <v>-179200</v>
      </c>
      <c r="P390" s="27">
        <f t="shared" si="26"/>
        <v>156800</v>
      </c>
      <c r="Q390" s="28">
        <f t="shared" si="27"/>
        <v>30</v>
      </c>
    </row>
    <row r="393" spans="1:19" ht="30" x14ac:dyDescent="0.25">
      <c r="J393" s="3" t="s">
        <v>428</v>
      </c>
      <c r="K393" s="15">
        <f>SUM(K2:K392)</f>
        <v>4553014.2999999961</v>
      </c>
      <c r="L393" s="33" t="s">
        <v>429</v>
      </c>
      <c r="M393" s="5">
        <f>SUM(M2:M392)</f>
        <v>-7555</v>
      </c>
      <c r="N393" s="6"/>
      <c r="O393" s="7">
        <f>SUM(O2:O392)</f>
        <v>-113556407.32000007</v>
      </c>
      <c r="P393" s="7">
        <f>SUM(P2:P392)</f>
        <v>65707233.410000004</v>
      </c>
      <c r="R393" s="4"/>
      <c r="S393" s="16"/>
    </row>
    <row r="394" spans="1:19" x14ac:dyDescent="0.25">
      <c r="J394" s="8"/>
      <c r="K394" s="16"/>
      <c r="L394" s="4"/>
      <c r="O394" s="16"/>
      <c r="P394" s="16"/>
      <c r="Q394" s="6"/>
      <c r="R394" s="2"/>
      <c r="S394" s="2"/>
    </row>
    <row r="395" spans="1:19" x14ac:dyDescent="0.25">
      <c r="J395" s="8"/>
      <c r="K395" s="16"/>
      <c r="L395" s="4"/>
      <c r="O395" s="16"/>
      <c r="P395" s="16"/>
      <c r="Q395" s="6"/>
      <c r="R395" s="2"/>
      <c r="S395" s="2"/>
    </row>
    <row r="396" spans="1:19" ht="30.75" customHeight="1" x14ac:dyDescent="0.25">
      <c r="J396" s="1"/>
      <c r="L396" s="9" t="s">
        <v>430</v>
      </c>
      <c r="M396" s="5">
        <v>389</v>
      </c>
      <c r="N396" s="35" t="s">
        <v>431</v>
      </c>
      <c r="O396" s="36"/>
      <c r="P396" s="21">
        <f>O393/K393</f>
        <v>-24.940929203758522</v>
      </c>
      <c r="Q396" s="6"/>
      <c r="R396" s="2"/>
      <c r="S396" s="2"/>
    </row>
    <row r="397" spans="1:19" ht="30" x14ac:dyDescent="0.25">
      <c r="I397" s="19" t="s">
        <v>432</v>
      </c>
      <c r="J397" s="10">
        <f>O393</f>
        <v>-113556407.32000007</v>
      </c>
      <c r="K397" s="17" t="s">
        <v>433</v>
      </c>
      <c r="L397" s="11">
        <f>O393/K393</f>
        <v>-24.940929203758522</v>
      </c>
      <c r="N397" s="35" t="s">
        <v>434</v>
      </c>
      <c r="O397" s="36"/>
      <c r="P397" s="21">
        <f>P393/K393</f>
        <v>14.431589509833092</v>
      </c>
      <c r="Q397" s="6"/>
      <c r="R397" s="2"/>
      <c r="S397" s="2"/>
    </row>
    <row r="398" spans="1:19" ht="30" x14ac:dyDescent="0.25">
      <c r="I398" s="20" t="s">
        <v>435</v>
      </c>
      <c r="J398" s="10">
        <f>M393</f>
        <v>-7555</v>
      </c>
      <c r="K398" s="17" t="s">
        <v>436</v>
      </c>
      <c r="L398" s="11">
        <f>M393/M396</f>
        <v>-19.421593830334189</v>
      </c>
      <c r="Q398" s="6"/>
      <c r="R398" s="2"/>
      <c r="S398" s="2"/>
    </row>
    <row r="399" spans="1:19" x14ac:dyDescent="0.25">
      <c r="J399" s="1"/>
      <c r="K399" s="18" t="s">
        <v>437</v>
      </c>
      <c r="L399" s="12">
        <f>L397-L398</f>
        <v>-5.5193353734243331</v>
      </c>
      <c r="Q399" s="6"/>
      <c r="R399" s="2"/>
      <c r="S399" s="2"/>
    </row>
    <row r="400" spans="1:19" x14ac:dyDescent="0.25">
      <c r="J400" s="1"/>
      <c r="K400" s="37" t="s">
        <v>440</v>
      </c>
      <c r="L400" s="38"/>
      <c r="Q400" s="6"/>
      <c r="R400" s="2"/>
      <c r="S400" s="2"/>
    </row>
    <row r="401" spans="10:19" ht="37.5" customHeight="1" x14ac:dyDescent="0.25">
      <c r="J401" s="1"/>
      <c r="K401" s="39"/>
      <c r="L401" s="40"/>
      <c r="Q401" s="6"/>
      <c r="R401" s="2"/>
      <c r="S401" s="2"/>
    </row>
  </sheetData>
  <autoFilter ref="A1:S390"/>
  <mergeCells count="3">
    <mergeCell ref="N396:O396"/>
    <mergeCell ref="N397:O397"/>
    <mergeCell ref="K400:L40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2024-04-17T08:55:01Z</dcterms:created>
  <dcterms:modified xsi:type="dcterms:W3CDTF">2024-04-18T11:15:50Z</dcterms:modified>
</cp:coreProperties>
</file>