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0" windowWidth="21075" windowHeight="10050"/>
  </bookViews>
  <sheets>
    <sheet name="REPORT ITP - Fatture Incluse - " sheetId="1" r:id="rId1"/>
    <sheet name="Foglio1" sheetId="2" r:id="rId2"/>
  </sheets>
  <definedNames>
    <definedName name="_xlnm._FilterDatabase" localSheetId="0" hidden="1">'REPORT ITP - Fatture Incluse - '!$A$1:$Q$365</definedName>
  </definedNames>
  <calcPr calcId="144525"/>
</workbook>
</file>

<file path=xl/calcChain.xml><?xml version="1.0" encoding="utf-8"?>
<calcChain xmlns="http://schemas.openxmlformats.org/spreadsheetml/2006/main">
  <c r="N174" i="1" l="1"/>
  <c r="M174" i="1"/>
  <c r="Q3" i="1"/>
  <c r="Q4" i="1"/>
  <c r="Q5" i="1"/>
  <c r="Q6" i="1"/>
  <c r="Q7" i="1"/>
  <c r="Q8" i="1"/>
  <c r="Q9" i="1"/>
  <c r="Q10" i="1"/>
  <c r="Q11" i="1"/>
  <c r="Q12" i="1"/>
  <c r="Q13" i="1"/>
  <c r="Q14" i="1"/>
  <c r="Q15" i="1"/>
  <c r="Q16" i="1"/>
  <c r="Q17" i="1"/>
  <c r="Q18" i="1"/>
  <c r="Q19" i="1"/>
  <c r="Q20" i="1"/>
  <c r="Q21" i="1"/>
  <c r="Q22" i="1"/>
  <c r="Q23" i="1"/>
  <c r="Q24" i="1"/>
  <c r="Q25" i="1"/>
  <c r="Q26" i="1"/>
  <c r="Q27" i="1"/>
  <c r="Q28" i="1"/>
  <c r="Q29" i="1"/>
  <c r="Q30" i="1"/>
  <c r="Q31" i="1"/>
  <c r="Q32" i="1"/>
  <c r="Q33" i="1"/>
  <c r="Q34" i="1"/>
  <c r="Q35" i="1"/>
  <c r="Q36" i="1"/>
  <c r="Q37" i="1"/>
  <c r="Q38" i="1"/>
  <c r="Q39" i="1"/>
  <c r="Q40" i="1"/>
  <c r="Q41" i="1"/>
  <c r="Q42" i="1"/>
  <c r="Q43" i="1"/>
  <c r="Q44" i="1"/>
  <c r="Q45" i="1"/>
  <c r="Q46" i="1"/>
  <c r="Q47" i="1"/>
  <c r="Q48" i="1"/>
  <c r="Q49" i="1"/>
  <c r="Q50" i="1"/>
  <c r="Q51" i="1"/>
  <c r="Q52" i="1"/>
  <c r="Q53" i="1"/>
  <c r="Q54" i="1"/>
  <c r="Q55" i="1"/>
  <c r="Q56" i="1"/>
  <c r="Q57" i="1"/>
  <c r="Q58" i="1"/>
  <c r="Q59" i="1"/>
  <c r="Q60" i="1"/>
  <c r="Q61" i="1"/>
  <c r="Q62" i="1"/>
  <c r="Q63" i="1"/>
  <c r="Q64" i="1"/>
  <c r="Q65" i="1"/>
  <c r="Q66" i="1"/>
  <c r="Q67" i="1"/>
  <c r="Q68" i="1"/>
  <c r="Q69" i="1"/>
  <c r="Q70" i="1"/>
  <c r="Q71" i="1"/>
  <c r="Q72" i="1"/>
  <c r="Q73" i="1"/>
  <c r="Q74" i="1"/>
  <c r="Q75" i="1"/>
  <c r="Q76" i="1"/>
  <c r="Q77" i="1"/>
  <c r="Q78" i="1"/>
  <c r="Q79" i="1"/>
  <c r="Q80" i="1"/>
  <c r="Q81" i="1"/>
  <c r="Q82" i="1"/>
  <c r="Q83" i="1"/>
  <c r="Q84" i="1"/>
  <c r="Q85" i="1"/>
  <c r="Q86" i="1"/>
  <c r="Q87" i="1"/>
  <c r="Q88" i="1"/>
  <c r="Q89" i="1"/>
  <c r="Q90" i="1"/>
  <c r="Q91" i="1"/>
  <c r="Q92" i="1"/>
  <c r="Q93" i="1"/>
  <c r="Q94" i="1"/>
  <c r="Q95" i="1"/>
  <c r="Q96" i="1"/>
  <c r="Q97" i="1"/>
  <c r="Q98" i="1"/>
  <c r="Q99" i="1"/>
  <c r="Q100" i="1"/>
  <c r="Q101" i="1"/>
  <c r="Q102" i="1"/>
  <c r="Q103" i="1"/>
  <c r="Q104" i="1"/>
  <c r="Q105" i="1"/>
  <c r="Q106" i="1"/>
  <c r="Q107" i="1"/>
  <c r="Q108" i="1"/>
  <c r="Q109" i="1"/>
  <c r="Q110" i="1"/>
  <c r="Q111" i="1"/>
  <c r="Q112" i="1"/>
  <c r="Q113" i="1"/>
  <c r="Q114" i="1"/>
  <c r="Q115" i="1"/>
  <c r="Q116" i="1"/>
  <c r="Q117" i="1"/>
  <c r="Q118" i="1"/>
  <c r="Q119" i="1"/>
  <c r="Q120" i="1"/>
  <c r="Q121" i="1"/>
  <c r="Q122" i="1"/>
  <c r="Q123" i="1"/>
  <c r="Q124" i="1"/>
  <c r="Q125" i="1"/>
  <c r="Q126" i="1"/>
  <c r="Q127" i="1"/>
  <c r="Q128" i="1"/>
  <c r="Q129" i="1"/>
  <c r="Q130" i="1"/>
  <c r="Q131" i="1"/>
  <c r="Q132" i="1"/>
  <c r="Q133" i="1"/>
  <c r="Q134" i="1"/>
  <c r="Q135" i="1"/>
  <c r="Q136" i="1"/>
  <c r="Q137" i="1"/>
  <c r="Q138" i="1"/>
  <c r="Q139" i="1"/>
  <c r="Q140" i="1"/>
  <c r="Q141" i="1"/>
  <c r="Q142" i="1"/>
  <c r="Q143" i="1"/>
  <c r="Q144" i="1"/>
  <c r="Q145" i="1"/>
  <c r="Q146" i="1"/>
  <c r="Q147" i="1"/>
  <c r="Q148" i="1"/>
  <c r="Q149" i="1"/>
  <c r="Q150" i="1"/>
  <c r="Q151" i="1"/>
  <c r="Q152" i="1"/>
  <c r="Q153" i="1"/>
  <c r="Q154" i="1"/>
  <c r="Q155" i="1"/>
  <c r="Q156" i="1"/>
  <c r="Q157" i="1"/>
  <c r="Q158" i="1"/>
  <c r="Q159" i="1"/>
  <c r="Q160" i="1"/>
  <c r="Q161" i="1"/>
  <c r="Q162" i="1"/>
  <c r="Q163" i="1"/>
  <c r="Q164" i="1"/>
  <c r="Q165" i="1"/>
  <c r="Q166" i="1"/>
  <c r="Q167" i="1"/>
  <c r="Q168" i="1"/>
  <c r="Q169" i="1"/>
  <c r="Q170" i="1"/>
  <c r="Q171" i="1"/>
  <c r="Q172" i="1"/>
  <c r="Q173" i="1"/>
  <c r="Q175" i="1"/>
  <c r="Q176" i="1"/>
  <c r="Q177" i="1"/>
  <c r="Q178" i="1"/>
  <c r="Q179" i="1"/>
  <c r="Q180" i="1"/>
  <c r="Q181" i="1"/>
  <c r="Q182" i="1"/>
  <c r="Q183" i="1"/>
  <c r="Q184" i="1"/>
  <c r="Q185" i="1"/>
  <c r="Q186" i="1"/>
  <c r="Q187" i="1"/>
  <c r="Q188" i="1"/>
  <c r="Q189" i="1"/>
  <c r="Q190" i="1"/>
  <c r="Q191" i="1"/>
  <c r="Q192" i="1"/>
  <c r="Q193" i="1"/>
  <c r="Q194" i="1"/>
  <c r="Q195" i="1"/>
  <c r="Q196" i="1"/>
  <c r="Q197" i="1"/>
  <c r="Q198" i="1"/>
  <c r="Q199" i="1"/>
  <c r="Q200" i="1"/>
  <c r="Q201" i="1"/>
  <c r="Q202" i="1"/>
  <c r="Q203" i="1"/>
  <c r="Q204" i="1"/>
  <c r="Q205" i="1"/>
  <c r="Q206" i="1"/>
  <c r="Q207" i="1"/>
  <c r="Q208" i="1"/>
  <c r="Q209" i="1"/>
  <c r="Q210" i="1"/>
  <c r="Q211" i="1"/>
  <c r="Q212" i="1"/>
  <c r="Q213" i="1"/>
  <c r="Q214" i="1"/>
  <c r="Q215" i="1"/>
  <c r="Q216" i="1"/>
  <c r="Q217" i="1"/>
  <c r="Q218" i="1"/>
  <c r="Q219" i="1"/>
  <c r="Q220" i="1"/>
  <c r="Q221" i="1"/>
  <c r="Q222" i="1"/>
  <c r="Q223" i="1"/>
  <c r="Q224" i="1"/>
  <c r="Q225" i="1"/>
  <c r="Q226" i="1"/>
  <c r="Q227" i="1"/>
  <c r="Q228" i="1"/>
  <c r="Q229" i="1"/>
  <c r="Q230" i="1"/>
  <c r="Q231" i="1"/>
  <c r="Q232" i="1"/>
  <c r="Q233" i="1"/>
  <c r="Q234" i="1"/>
  <c r="Q235" i="1"/>
  <c r="Q236" i="1"/>
  <c r="Q237" i="1"/>
  <c r="Q238" i="1"/>
  <c r="Q239" i="1"/>
  <c r="Q240" i="1"/>
  <c r="Q241" i="1"/>
  <c r="Q242" i="1"/>
  <c r="Q243" i="1"/>
  <c r="Q244" i="1"/>
  <c r="Q245" i="1"/>
  <c r="Q246" i="1"/>
  <c r="Q247" i="1"/>
  <c r="Q248" i="1"/>
  <c r="Q249" i="1"/>
  <c r="Q250" i="1"/>
  <c r="Q251" i="1"/>
  <c r="Q252" i="1"/>
  <c r="Q253" i="1"/>
  <c r="Q254" i="1"/>
  <c r="Q255" i="1"/>
  <c r="Q256" i="1"/>
  <c r="Q257" i="1"/>
  <c r="Q258" i="1"/>
  <c r="Q259" i="1"/>
  <c r="Q260" i="1"/>
  <c r="Q261" i="1"/>
  <c r="Q262" i="1"/>
  <c r="Q263" i="1"/>
  <c r="Q264" i="1"/>
  <c r="Q265" i="1"/>
  <c r="Q266" i="1"/>
  <c r="Q267" i="1"/>
  <c r="Q268" i="1"/>
  <c r="Q269" i="1"/>
  <c r="Q270" i="1"/>
  <c r="Q271" i="1"/>
  <c r="Q272" i="1"/>
  <c r="Q273" i="1"/>
  <c r="Q274" i="1"/>
  <c r="Q275" i="1"/>
  <c r="Q276" i="1"/>
  <c r="Q277" i="1"/>
  <c r="Q278" i="1"/>
  <c r="Q279" i="1"/>
  <c r="Q280" i="1"/>
  <c r="Q281" i="1"/>
  <c r="Q282" i="1"/>
  <c r="Q283" i="1"/>
  <c r="Q284" i="1"/>
  <c r="Q285" i="1"/>
  <c r="Q286" i="1"/>
  <c r="Q287" i="1"/>
  <c r="Q288" i="1"/>
  <c r="Q289" i="1"/>
  <c r="Q290" i="1"/>
  <c r="Q291" i="1"/>
  <c r="Q292" i="1"/>
  <c r="Q293" i="1"/>
  <c r="Q294" i="1"/>
  <c r="Q295" i="1"/>
  <c r="Q296" i="1"/>
  <c r="Q297" i="1"/>
  <c r="Q298" i="1"/>
  <c r="Q299" i="1"/>
  <c r="Q300" i="1"/>
  <c r="Q301" i="1"/>
  <c r="Q302" i="1"/>
  <c r="Q303" i="1"/>
  <c r="Q304" i="1"/>
  <c r="Q305" i="1"/>
  <c r="Q306" i="1"/>
  <c r="Q307" i="1"/>
  <c r="Q308" i="1"/>
  <c r="Q309" i="1"/>
  <c r="Q310" i="1"/>
  <c r="Q311" i="1"/>
  <c r="Q312" i="1"/>
  <c r="Q313" i="1"/>
  <c r="Q314" i="1"/>
  <c r="Q315" i="1"/>
  <c r="Q316" i="1"/>
  <c r="Q317" i="1"/>
  <c r="Q318" i="1"/>
  <c r="Q319" i="1"/>
  <c r="Q320" i="1"/>
  <c r="Q321" i="1"/>
  <c r="Q322" i="1"/>
  <c r="Q323" i="1"/>
  <c r="Q324" i="1"/>
  <c r="Q325" i="1"/>
  <c r="Q326" i="1"/>
  <c r="Q327" i="1"/>
  <c r="Q328" i="1"/>
  <c r="Q329" i="1"/>
  <c r="Q330" i="1"/>
  <c r="Q331" i="1"/>
  <c r="Q332" i="1"/>
  <c r="Q333" i="1"/>
  <c r="Q334" i="1"/>
  <c r="Q335" i="1"/>
  <c r="Q336" i="1"/>
  <c r="Q337" i="1"/>
  <c r="Q338" i="1"/>
  <c r="Q339" i="1"/>
  <c r="Q340" i="1"/>
  <c r="Q341" i="1"/>
  <c r="Q342" i="1"/>
  <c r="Q343" i="1"/>
  <c r="Q344" i="1"/>
  <c r="Q345" i="1"/>
  <c r="Q346" i="1"/>
  <c r="Q347" i="1"/>
  <c r="Q348" i="1"/>
  <c r="Q349" i="1"/>
  <c r="Q350" i="1"/>
  <c r="Q351" i="1"/>
  <c r="Q352" i="1"/>
  <c r="Q353" i="1"/>
  <c r="Q354" i="1"/>
  <c r="Q355" i="1"/>
  <c r="Q356" i="1"/>
  <c r="Q357" i="1"/>
  <c r="Q358" i="1"/>
  <c r="Q359" i="1"/>
  <c r="Q360" i="1"/>
  <c r="Q361" i="1"/>
  <c r="Q362" i="1"/>
  <c r="Q363" i="1"/>
  <c r="Q364" i="1"/>
  <c r="Q365" i="1"/>
  <c r="Q2" i="1"/>
  <c r="O254" i="1"/>
  <c r="M272" i="1"/>
  <c r="O272" i="1" s="1"/>
  <c r="M368" i="1" l="1"/>
  <c r="L373" i="1" s="1"/>
  <c r="K368" i="1"/>
  <c r="J373" i="1" l="1"/>
  <c r="O3" i="1" l="1"/>
  <c r="O4" i="1"/>
  <c r="O5" i="1"/>
  <c r="O6" i="1"/>
  <c r="O7" i="1"/>
  <c r="O8" i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O46" i="1"/>
  <c r="O47" i="1"/>
  <c r="O48" i="1"/>
  <c r="O49" i="1"/>
  <c r="O50" i="1"/>
  <c r="O51" i="1"/>
  <c r="O52" i="1"/>
  <c r="O53" i="1"/>
  <c r="O54" i="1"/>
  <c r="O55" i="1"/>
  <c r="O56" i="1"/>
  <c r="O57" i="1"/>
  <c r="O58" i="1"/>
  <c r="O59" i="1"/>
  <c r="O60" i="1"/>
  <c r="O61" i="1"/>
  <c r="O62" i="1"/>
  <c r="O63" i="1"/>
  <c r="O64" i="1"/>
  <c r="O65" i="1"/>
  <c r="O66" i="1"/>
  <c r="O67" i="1"/>
  <c r="O68" i="1"/>
  <c r="O69" i="1"/>
  <c r="O70" i="1"/>
  <c r="O71" i="1"/>
  <c r="O72" i="1"/>
  <c r="O73" i="1"/>
  <c r="O74" i="1"/>
  <c r="O75" i="1"/>
  <c r="O76" i="1"/>
  <c r="O77" i="1"/>
  <c r="O78" i="1"/>
  <c r="O79" i="1"/>
  <c r="O80" i="1"/>
  <c r="O81" i="1"/>
  <c r="O82" i="1"/>
  <c r="O83" i="1"/>
  <c r="O84" i="1"/>
  <c r="O85" i="1"/>
  <c r="O86" i="1"/>
  <c r="O87" i="1"/>
  <c r="O88" i="1"/>
  <c r="O89" i="1"/>
  <c r="O90" i="1"/>
  <c r="O91" i="1"/>
  <c r="O92" i="1"/>
  <c r="O93" i="1"/>
  <c r="O94" i="1"/>
  <c r="O95" i="1"/>
  <c r="O96" i="1"/>
  <c r="O97" i="1"/>
  <c r="O98" i="1"/>
  <c r="O99" i="1"/>
  <c r="O100" i="1"/>
  <c r="O101" i="1"/>
  <c r="O102" i="1"/>
  <c r="O103" i="1"/>
  <c r="O104" i="1"/>
  <c r="O105" i="1"/>
  <c r="O106" i="1"/>
  <c r="O107" i="1"/>
  <c r="O108" i="1"/>
  <c r="O109" i="1"/>
  <c r="O110" i="1"/>
  <c r="O111" i="1"/>
  <c r="O112" i="1"/>
  <c r="O113" i="1"/>
  <c r="O114" i="1"/>
  <c r="O115" i="1"/>
  <c r="O116" i="1"/>
  <c r="O117" i="1"/>
  <c r="O118" i="1"/>
  <c r="O119" i="1"/>
  <c r="O120" i="1"/>
  <c r="O121" i="1"/>
  <c r="O122" i="1"/>
  <c r="O123" i="1"/>
  <c r="O124" i="1"/>
  <c r="O125" i="1"/>
  <c r="O126" i="1"/>
  <c r="O127" i="1"/>
  <c r="O128" i="1"/>
  <c r="O129" i="1"/>
  <c r="O130" i="1"/>
  <c r="O131" i="1"/>
  <c r="O132" i="1"/>
  <c r="O133" i="1"/>
  <c r="O134" i="1"/>
  <c r="O135" i="1"/>
  <c r="O136" i="1"/>
  <c r="O137" i="1"/>
  <c r="O138" i="1"/>
  <c r="O139" i="1"/>
  <c r="O140" i="1"/>
  <c r="O141" i="1"/>
  <c r="O142" i="1"/>
  <c r="O143" i="1"/>
  <c r="O144" i="1"/>
  <c r="O145" i="1"/>
  <c r="O146" i="1"/>
  <c r="O147" i="1"/>
  <c r="O148" i="1"/>
  <c r="O149" i="1"/>
  <c r="O150" i="1"/>
  <c r="O151" i="1"/>
  <c r="O152" i="1"/>
  <c r="O153" i="1"/>
  <c r="O154" i="1"/>
  <c r="O155" i="1"/>
  <c r="O156" i="1"/>
  <c r="O157" i="1"/>
  <c r="O158" i="1"/>
  <c r="O159" i="1"/>
  <c r="O160" i="1"/>
  <c r="O161" i="1"/>
  <c r="O162" i="1"/>
  <c r="O163" i="1"/>
  <c r="O164" i="1"/>
  <c r="O165" i="1"/>
  <c r="O166" i="1"/>
  <c r="O167" i="1"/>
  <c r="O168" i="1"/>
  <c r="O169" i="1"/>
  <c r="O170" i="1"/>
  <c r="O171" i="1"/>
  <c r="O172" i="1"/>
  <c r="O173" i="1"/>
  <c r="O174" i="1"/>
  <c r="O175" i="1"/>
  <c r="O176" i="1"/>
  <c r="O177" i="1"/>
  <c r="O178" i="1"/>
  <c r="O179" i="1"/>
  <c r="O180" i="1"/>
  <c r="O181" i="1"/>
  <c r="O182" i="1"/>
  <c r="O183" i="1"/>
  <c r="O184" i="1"/>
  <c r="O185" i="1"/>
  <c r="O186" i="1"/>
  <c r="O187" i="1"/>
  <c r="O188" i="1"/>
  <c r="O189" i="1"/>
  <c r="O190" i="1"/>
  <c r="O191" i="1"/>
  <c r="O192" i="1"/>
  <c r="O193" i="1"/>
  <c r="O194" i="1"/>
  <c r="O195" i="1"/>
  <c r="O196" i="1"/>
  <c r="O197" i="1"/>
  <c r="O198" i="1"/>
  <c r="O199" i="1"/>
  <c r="O200" i="1"/>
  <c r="O201" i="1"/>
  <c r="O202" i="1"/>
  <c r="O203" i="1"/>
  <c r="O204" i="1"/>
  <c r="O205" i="1"/>
  <c r="O206" i="1"/>
  <c r="O207" i="1"/>
  <c r="O208" i="1"/>
  <c r="O209" i="1"/>
  <c r="O210" i="1"/>
  <c r="O211" i="1"/>
  <c r="O212" i="1"/>
  <c r="O213" i="1"/>
  <c r="O214" i="1"/>
  <c r="O215" i="1"/>
  <c r="O216" i="1"/>
  <c r="O217" i="1"/>
  <c r="O218" i="1"/>
  <c r="O219" i="1"/>
  <c r="O220" i="1"/>
  <c r="O221" i="1"/>
  <c r="O222" i="1"/>
  <c r="O223" i="1"/>
  <c r="O224" i="1"/>
  <c r="O225" i="1"/>
  <c r="O226" i="1"/>
  <c r="O227" i="1"/>
  <c r="O228" i="1"/>
  <c r="O229" i="1"/>
  <c r="O230" i="1"/>
  <c r="O231" i="1"/>
  <c r="O232" i="1"/>
  <c r="O233" i="1"/>
  <c r="O234" i="1"/>
  <c r="O235" i="1"/>
  <c r="O236" i="1"/>
  <c r="O237" i="1"/>
  <c r="O238" i="1"/>
  <c r="O239" i="1"/>
  <c r="O240" i="1"/>
  <c r="O241" i="1"/>
  <c r="O242" i="1"/>
  <c r="O243" i="1"/>
  <c r="O244" i="1"/>
  <c r="O245" i="1"/>
  <c r="O246" i="1"/>
  <c r="O247" i="1"/>
  <c r="O248" i="1"/>
  <c r="O249" i="1"/>
  <c r="O250" i="1"/>
  <c r="O251" i="1"/>
  <c r="O252" i="1"/>
  <c r="O253" i="1"/>
  <c r="O255" i="1"/>
  <c r="O256" i="1"/>
  <c r="O257" i="1"/>
  <c r="O258" i="1"/>
  <c r="O259" i="1"/>
  <c r="O260" i="1"/>
  <c r="O261" i="1"/>
  <c r="O262" i="1"/>
  <c r="O263" i="1"/>
  <c r="O264" i="1"/>
  <c r="O265" i="1"/>
  <c r="O266" i="1"/>
  <c r="O267" i="1"/>
  <c r="O268" i="1"/>
  <c r="O269" i="1"/>
  <c r="O270" i="1"/>
  <c r="O271" i="1"/>
  <c r="O273" i="1"/>
  <c r="O274" i="1"/>
  <c r="O275" i="1"/>
  <c r="O276" i="1"/>
  <c r="O277" i="1"/>
  <c r="O278" i="1"/>
  <c r="O279" i="1"/>
  <c r="O280" i="1"/>
  <c r="O281" i="1"/>
  <c r="O282" i="1"/>
  <c r="O283" i="1"/>
  <c r="O284" i="1"/>
  <c r="O285" i="1"/>
  <c r="O286" i="1"/>
  <c r="O287" i="1"/>
  <c r="O288" i="1"/>
  <c r="O289" i="1"/>
  <c r="O290" i="1"/>
  <c r="O291" i="1"/>
  <c r="O292" i="1"/>
  <c r="O293" i="1"/>
  <c r="O294" i="1"/>
  <c r="O295" i="1"/>
  <c r="O296" i="1"/>
  <c r="O297" i="1"/>
  <c r="O298" i="1"/>
  <c r="O299" i="1"/>
  <c r="O300" i="1"/>
  <c r="O301" i="1"/>
  <c r="O302" i="1"/>
  <c r="O303" i="1"/>
  <c r="O304" i="1"/>
  <c r="O305" i="1"/>
  <c r="O306" i="1"/>
  <c r="O307" i="1"/>
  <c r="O308" i="1"/>
  <c r="O309" i="1"/>
  <c r="O310" i="1"/>
  <c r="O311" i="1"/>
  <c r="O312" i="1"/>
  <c r="O313" i="1"/>
  <c r="O314" i="1"/>
  <c r="O315" i="1"/>
  <c r="O316" i="1"/>
  <c r="O317" i="1"/>
  <c r="O318" i="1"/>
  <c r="O319" i="1"/>
  <c r="O320" i="1"/>
  <c r="O321" i="1"/>
  <c r="O322" i="1"/>
  <c r="O323" i="1"/>
  <c r="O324" i="1"/>
  <c r="O325" i="1"/>
  <c r="O326" i="1"/>
  <c r="O327" i="1"/>
  <c r="O328" i="1"/>
  <c r="O329" i="1"/>
  <c r="O330" i="1"/>
  <c r="O331" i="1"/>
  <c r="O332" i="1"/>
  <c r="O333" i="1"/>
  <c r="O334" i="1"/>
  <c r="O335" i="1"/>
  <c r="O336" i="1"/>
  <c r="O337" i="1"/>
  <c r="O338" i="1"/>
  <c r="O339" i="1"/>
  <c r="O340" i="1"/>
  <c r="O341" i="1"/>
  <c r="O342" i="1"/>
  <c r="O343" i="1"/>
  <c r="O344" i="1"/>
  <c r="O345" i="1"/>
  <c r="O346" i="1"/>
  <c r="O347" i="1"/>
  <c r="O348" i="1"/>
  <c r="O349" i="1"/>
  <c r="O350" i="1"/>
  <c r="O351" i="1"/>
  <c r="O352" i="1"/>
  <c r="O353" i="1"/>
  <c r="O354" i="1"/>
  <c r="O355" i="1"/>
  <c r="O356" i="1"/>
  <c r="O357" i="1"/>
  <c r="O358" i="1"/>
  <c r="O359" i="1"/>
  <c r="O360" i="1"/>
  <c r="O361" i="1"/>
  <c r="O362" i="1"/>
  <c r="O363" i="1"/>
  <c r="O364" i="1"/>
  <c r="O365" i="1"/>
  <c r="O2" i="1"/>
  <c r="N3" i="1"/>
  <c r="P3" i="1" s="1"/>
  <c r="N4" i="1"/>
  <c r="P4" i="1" s="1"/>
  <c r="N5" i="1"/>
  <c r="P5" i="1" s="1"/>
  <c r="N6" i="1"/>
  <c r="P6" i="1" s="1"/>
  <c r="N7" i="1"/>
  <c r="P7" i="1" s="1"/>
  <c r="N8" i="1"/>
  <c r="P8" i="1" s="1"/>
  <c r="N9" i="1"/>
  <c r="P9" i="1" s="1"/>
  <c r="N10" i="1"/>
  <c r="P10" i="1" s="1"/>
  <c r="N11" i="1"/>
  <c r="P11" i="1" s="1"/>
  <c r="N12" i="1"/>
  <c r="P12" i="1" s="1"/>
  <c r="N13" i="1"/>
  <c r="P13" i="1" s="1"/>
  <c r="N14" i="1"/>
  <c r="P14" i="1" s="1"/>
  <c r="N15" i="1"/>
  <c r="P15" i="1" s="1"/>
  <c r="N16" i="1"/>
  <c r="P16" i="1" s="1"/>
  <c r="N17" i="1"/>
  <c r="P17" i="1" s="1"/>
  <c r="N18" i="1"/>
  <c r="P18" i="1" s="1"/>
  <c r="N19" i="1"/>
  <c r="P19" i="1" s="1"/>
  <c r="N20" i="1"/>
  <c r="P20" i="1" s="1"/>
  <c r="N21" i="1"/>
  <c r="P21" i="1" s="1"/>
  <c r="N22" i="1"/>
  <c r="P22" i="1" s="1"/>
  <c r="N23" i="1"/>
  <c r="P23" i="1" s="1"/>
  <c r="N24" i="1"/>
  <c r="P24" i="1" s="1"/>
  <c r="N25" i="1"/>
  <c r="P25" i="1" s="1"/>
  <c r="N26" i="1"/>
  <c r="P26" i="1" s="1"/>
  <c r="N27" i="1"/>
  <c r="P27" i="1" s="1"/>
  <c r="N28" i="1"/>
  <c r="P28" i="1" s="1"/>
  <c r="N29" i="1"/>
  <c r="P29" i="1" s="1"/>
  <c r="N30" i="1"/>
  <c r="P30" i="1" s="1"/>
  <c r="N31" i="1"/>
  <c r="P31" i="1" s="1"/>
  <c r="N32" i="1"/>
  <c r="P32" i="1" s="1"/>
  <c r="N33" i="1"/>
  <c r="P33" i="1" s="1"/>
  <c r="N34" i="1"/>
  <c r="P34" i="1" s="1"/>
  <c r="N35" i="1"/>
  <c r="P35" i="1" s="1"/>
  <c r="N36" i="1"/>
  <c r="P36" i="1" s="1"/>
  <c r="N37" i="1"/>
  <c r="P37" i="1" s="1"/>
  <c r="N38" i="1"/>
  <c r="P38" i="1" s="1"/>
  <c r="N39" i="1"/>
  <c r="P39" i="1" s="1"/>
  <c r="N40" i="1"/>
  <c r="P40" i="1" s="1"/>
  <c r="N41" i="1"/>
  <c r="P41" i="1" s="1"/>
  <c r="N42" i="1"/>
  <c r="P42" i="1" s="1"/>
  <c r="N43" i="1"/>
  <c r="P43" i="1" s="1"/>
  <c r="N44" i="1"/>
  <c r="P44" i="1" s="1"/>
  <c r="N45" i="1"/>
  <c r="P45" i="1" s="1"/>
  <c r="N46" i="1"/>
  <c r="P46" i="1" s="1"/>
  <c r="N47" i="1"/>
  <c r="P47" i="1" s="1"/>
  <c r="N48" i="1"/>
  <c r="P48" i="1" s="1"/>
  <c r="N49" i="1"/>
  <c r="P49" i="1" s="1"/>
  <c r="N50" i="1"/>
  <c r="P50" i="1" s="1"/>
  <c r="N51" i="1"/>
  <c r="P51" i="1" s="1"/>
  <c r="N52" i="1"/>
  <c r="P52" i="1" s="1"/>
  <c r="N53" i="1"/>
  <c r="P53" i="1" s="1"/>
  <c r="N54" i="1"/>
  <c r="P54" i="1" s="1"/>
  <c r="N55" i="1"/>
  <c r="P55" i="1" s="1"/>
  <c r="N56" i="1"/>
  <c r="P56" i="1" s="1"/>
  <c r="N57" i="1"/>
  <c r="P57" i="1" s="1"/>
  <c r="N58" i="1"/>
  <c r="P58" i="1" s="1"/>
  <c r="N59" i="1"/>
  <c r="P59" i="1" s="1"/>
  <c r="N60" i="1"/>
  <c r="P60" i="1" s="1"/>
  <c r="N61" i="1"/>
  <c r="P61" i="1" s="1"/>
  <c r="N62" i="1"/>
  <c r="P62" i="1" s="1"/>
  <c r="N63" i="1"/>
  <c r="P63" i="1" s="1"/>
  <c r="N64" i="1"/>
  <c r="P64" i="1" s="1"/>
  <c r="N65" i="1"/>
  <c r="P65" i="1" s="1"/>
  <c r="N66" i="1"/>
  <c r="P66" i="1" s="1"/>
  <c r="N67" i="1"/>
  <c r="P67" i="1" s="1"/>
  <c r="N68" i="1"/>
  <c r="P68" i="1" s="1"/>
  <c r="N69" i="1"/>
  <c r="P69" i="1" s="1"/>
  <c r="N70" i="1"/>
  <c r="P70" i="1" s="1"/>
  <c r="N71" i="1"/>
  <c r="P71" i="1" s="1"/>
  <c r="N72" i="1"/>
  <c r="P72" i="1" s="1"/>
  <c r="N73" i="1"/>
  <c r="P73" i="1" s="1"/>
  <c r="N74" i="1"/>
  <c r="P74" i="1" s="1"/>
  <c r="N75" i="1"/>
  <c r="P75" i="1" s="1"/>
  <c r="N76" i="1"/>
  <c r="P76" i="1" s="1"/>
  <c r="N77" i="1"/>
  <c r="P77" i="1" s="1"/>
  <c r="N78" i="1"/>
  <c r="P78" i="1" s="1"/>
  <c r="N79" i="1"/>
  <c r="P79" i="1" s="1"/>
  <c r="N80" i="1"/>
  <c r="P80" i="1" s="1"/>
  <c r="N81" i="1"/>
  <c r="P81" i="1" s="1"/>
  <c r="N82" i="1"/>
  <c r="P82" i="1" s="1"/>
  <c r="N83" i="1"/>
  <c r="P83" i="1" s="1"/>
  <c r="N84" i="1"/>
  <c r="P84" i="1" s="1"/>
  <c r="N85" i="1"/>
  <c r="P85" i="1" s="1"/>
  <c r="N86" i="1"/>
  <c r="P86" i="1" s="1"/>
  <c r="N87" i="1"/>
  <c r="P87" i="1" s="1"/>
  <c r="N88" i="1"/>
  <c r="P88" i="1" s="1"/>
  <c r="N89" i="1"/>
  <c r="P89" i="1" s="1"/>
  <c r="N90" i="1"/>
  <c r="P90" i="1" s="1"/>
  <c r="N91" i="1"/>
  <c r="P91" i="1" s="1"/>
  <c r="N92" i="1"/>
  <c r="P92" i="1" s="1"/>
  <c r="N93" i="1"/>
  <c r="P93" i="1" s="1"/>
  <c r="N94" i="1"/>
  <c r="P94" i="1" s="1"/>
  <c r="N95" i="1"/>
  <c r="P95" i="1" s="1"/>
  <c r="N96" i="1"/>
  <c r="P96" i="1" s="1"/>
  <c r="N97" i="1"/>
  <c r="P97" i="1" s="1"/>
  <c r="N98" i="1"/>
  <c r="P98" i="1" s="1"/>
  <c r="N99" i="1"/>
  <c r="P99" i="1" s="1"/>
  <c r="N100" i="1"/>
  <c r="P100" i="1" s="1"/>
  <c r="N101" i="1"/>
  <c r="P101" i="1" s="1"/>
  <c r="N102" i="1"/>
  <c r="P102" i="1" s="1"/>
  <c r="N103" i="1"/>
  <c r="P103" i="1" s="1"/>
  <c r="N104" i="1"/>
  <c r="P104" i="1" s="1"/>
  <c r="N105" i="1"/>
  <c r="P105" i="1" s="1"/>
  <c r="N106" i="1"/>
  <c r="P106" i="1" s="1"/>
  <c r="N107" i="1"/>
  <c r="P107" i="1" s="1"/>
  <c r="N108" i="1"/>
  <c r="P108" i="1" s="1"/>
  <c r="N109" i="1"/>
  <c r="P109" i="1" s="1"/>
  <c r="N110" i="1"/>
  <c r="P110" i="1" s="1"/>
  <c r="N111" i="1"/>
  <c r="P111" i="1" s="1"/>
  <c r="N112" i="1"/>
  <c r="P112" i="1" s="1"/>
  <c r="N113" i="1"/>
  <c r="P113" i="1" s="1"/>
  <c r="N114" i="1"/>
  <c r="P114" i="1" s="1"/>
  <c r="N115" i="1"/>
  <c r="P115" i="1" s="1"/>
  <c r="N116" i="1"/>
  <c r="P116" i="1" s="1"/>
  <c r="N117" i="1"/>
  <c r="P117" i="1" s="1"/>
  <c r="N118" i="1"/>
  <c r="P118" i="1" s="1"/>
  <c r="N119" i="1"/>
  <c r="P119" i="1" s="1"/>
  <c r="N120" i="1"/>
  <c r="P120" i="1" s="1"/>
  <c r="N121" i="1"/>
  <c r="P121" i="1" s="1"/>
  <c r="N122" i="1"/>
  <c r="P122" i="1" s="1"/>
  <c r="N123" i="1"/>
  <c r="P123" i="1" s="1"/>
  <c r="N124" i="1"/>
  <c r="P124" i="1" s="1"/>
  <c r="N125" i="1"/>
  <c r="P125" i="1" s="1"/>
  <c r="N126" i="1"/>
  <c r="P126" i="1" s="1"/>
  <c r="N127" i="1"/>
  <c r="P127" i="1" s="1"/>
  <c r="N128" i="1"/>
  <c r="P128" i="1" s="1"/>
  <c r="N129" i="1"/>
  <c r="P129" i="1" s="1"/>
  <c r="N130" i="1"/>
  <c r="P130" i="1" s="1"/>
  <c r="N131" i="1"/>
  <c r="P131" i="1" s="1"/>
  <c r="N132" i="1"/>
  <c r="P132" i="1" s="1"/>
  <c r="N133" i="1"/>
  <c r="P133" i="1" s="1"/>
  <c r="N134" i="1"/>
  <c r="P134" i="1" s="1"/>
  <c r="N135" i="1"/>
  <c r="P135" i="1" s="1"/>
  <c r="N136" i="1"/>
  <c r="P136" i="1" s="1"/>
  <c r="N137" i="1"/>
  <c r="P137" i="1" s="1"/>
  <c r="N138" i="1"/>
  <c r="P138" i="1" s="1"/>
  <c r="N139" i="1"/>
  <c r="P139" i="1" s="1"/>
  <c r="N140" i="1"/>
  <c r="P140" i="1" s="1"/>
  <c r="N141" i="1"/>
  <c r="P141" i="1" s="1"/>
  <c r="N142" i="1"/>
  <c r="P142" i="1" s="1"/>
  <c r="N143" i="1"/>
  <c r="P143" i="1" s="1"/>
  <c r="N144" i="1"/>
  <c r="P144" i="1" s="1"/>
  <c r="N145" i="1"/>
  <c r="P145" i="1" s="1"/>
  <c r="N146" i="1"/>
  <c r="P146" i="1" s="1"/>
  <c r="N147" i="1"/>
  <c r="P147" i="1" s="1"/>
  <c r="N148" i="1"/>
  <c r="P148" i="1" s="1"/>
  <c r="N149" i="1"/>
  <c r="P149" i="1" s="1"/>
  <c r="N150" i="1"/>
  <c r="P150" i="1" s="1"/>
  <c r="N151" i="1"/>
  <c r="P151" i="1" s="1"/>
  <c r="N152" i="1"/>
  <c r="P152" i="1" s="1"/>
  <c r="N153" i="1"/>
  <c r="P153" i="1" s="1"/>
  <c r="N154" i="1"/>
  <c r="P154" i="1" s="1"/>
  <c r="N155" i="1"/>
  <c r="P155" i="1" s="1"/>
  <c r="N156" i="1"/>
  <c r="P156" i="1" s="1"/>
  <c r="N157" i="1"/>
  <c r="P157" i="1" s="1"/>
  <c r="N158" i="1"/>
  <c r="P158" i="1" s="1"/>
  <c r="N159" i="1"/>
  <c r="P159" i="1" s="1"/>
  <c r="N160" i="1"/>
  <c r="P160" i="1" s="1"/>
  <c r="N161" i="1"/>
  <c r="P161" i="1" s="1"/>
  <c r="N162" i="1"/>
  <c r="P162" i="1" s="1"/>
  <c r="N163" i="1"/>
  <c r="P163" i="1" s="1"/>
  <c r="N164" i="1"/>
  <c r="P164" i="1" s="1"/>
  <c r="N165" i="1"/>
  <c r="P165" i="1" s="1"/>
  <c r="N166" i="1"/>
  <c r="P166" i="1" s="1"/>
  <c r="N167" i="1"/>
  <c r="P167" i="1" s="1"/>
  <c r="N168" i="1"/>
  <c r="P168" i="1" s="1"/>
  <c r="N169" i="1"/>
  <c r="P169" i="1" s="1"/>
  <c r="N170" i="1"/>
  <c r="P170" i="1" s="1"/>
  <c r="N171" i="1"/>
  <c r="P171" i="1" s="1"/>
  <c r="N172" i="1"/>
  <c r="P172" i="1" s="1"/>
  <c r="N173" i="1"/>
  <c r="P173" i="1" s="1"/>
  <c r="P174" i="1"/>
  <c r="N175" i="1"/>
  <c r="P175" i="1" s="1"/>
  <c r="N176" i="1"/>
  <c r="P176" i="1" s="1"/>
  <c r="N177" i="1"/>
  <c r="P177" i="1" s="1"/>
  <c r="N178" i="1"/>
  <c r="P178" i="1" s="1"/>
  <c r="N179" i="1"/>
  <c r="P179" i="1" s="1"/>
  <c r="N180" i="1"/>
  <c r="P180" i="1" s="1"/>
  <c r="N181" i="1"/>
  <c r="P181" i="1" s="1"/>
  <c r="N182" i="1"/>
  <c r="P182" i="1" s="1"/>
  <c r="N183" i="1"/>
  <c r="P183" i="1" s="1"/>
  <c r="N184" i="1"/>
  <c r="P184" i="1" s="1"/>
  <c r="N185" i="1"/>
  <c r="P185" i="1" s="1"/>
  <c r="N186" i="1"/>
  <c r="P186" i="1" s="1"/>
  <c r="N187" i="1"/>
  <c r="P187" i="1" s="1"/>
  <c r="N188" i="1"/>
  <c r="P188" i="1" s="1"/>
  <c r="N189" i="1"/>
  <c r="P189" i="1" s="1"/>
  <c r="N190" i="1"/>
  <c r="P190" i="1" s="1"/>
  <c r="N191" i="1"/>
  <c r="P191" i="1" s="1"/>
  <c r="N192" i="1"/>
  <c r="P192" i="1" s="1"/>
  <c r="N193" i="1"/>
  <c r="P193" i="1" s="1"/>
  <c r="N194" i="1"/>
  <c r="P194" i="1" s="1"/>
  <c r="N195" i="1"/>
  <c r="P195" i="1" s="1"/>
  <c r="N196" i="1"/>
  <c r="P196" i="1" s="1"/>
  <c r="N197" i="1"/>
  <c r="P197" i="1" s="1"/>
  <c r="N198" i="1"/>
  <c r="P198" i="1" s="1"/>
  <c r="N199" i="1"/>
  <c r="P199" i="1" s="1"/>
  <c r="N200" i="1"/>
  <c r="P200" i="1" s="1"/>
  <c r="N201" i="1"/>
  <c r="P201" i="1" s="1"/>
  <c r="N202" i="1"/>
  <c r="P202" i="1" s="1"/>
  <c r="N203" i="1"/>
  <c r="P203" i="1" s="1"/>
  <c r="N204" i="1"/>
  <c r="P204" i="1" s="1"/>
  <c r="N205" i="1"/>
  <c r="P205" i="1" s="1"/>
  <c r="N206" i="1"/>
  <c r="P206" i="1" s="1"/>
  <c r="N207" i="1"/>
  <c r="P207" i="1" s="1"/>
  <c r="N208" i="1"/>
  <c r="P208" i="1" s="1"/>
  <c r="N209" i="1"/>
  <c r="P209" i="1" s="1"/>
  <c r="N210" i="1"/>
  <c r="P210" i="1" s="1"/>
  <c r="N211" i="1"/>
  <c r="P211" i="1" s="1"/>
  <c r="N212" i="1"/>
  <c r="P212" i="1" s="1"/>
  <c r="N213" i="1"/>
  <c r="P213" i="1" s="1"/>
  <c r="N214" i="1"/>
  <c r="P214" i="1" s="1"/>
  <c r="N215" i="1"/>
  <c r="P215" i="1" s="1"/>
  <c r="N216" i="1"/>
  <c r="P216" i="1" s="1"/>
  <c r="N217" i="1"/>
  <c r="P217" i="1" s="1"/>
  <c r="N218" i="1"/>
  <c r="P218" i="1" s="1"/>
  <c r="N219" i="1"/>
  <c r="P219" i="1" s="1"/>
  <c r="N220" i="1"/>
  <c r="P220" i="1" s="1"/>
  <c r="N221" i="1"/>
  <c r="P221" i="1" s="1"/>
  <c r="N222" i="1"/>
  <c r="P222" i="1" s="1"/>
  <c r="N223" i="1"/>
  <c r="P223" i="1" s="1"/>
  <c r="N224" i="1"/>
  <c r="P224" i="1" s="1"/>
  <c r="N225" i="1"/>
  <c r="P225" i="1" s="1"/>
  <c r="N226" i="1"/>
  <c r="P226" i="1" s="1"/>
  <c r="N227" i="1"/>
  <c r="P227" i="1" s="1"/>
  <c r="N228" i="1"/>
  <c r="P228" i="1" s="1"/>
  <c r="N229" i="1"/>
  <c r="P229" i="1" s="1"/>
  <c r="N230" i="1"/>
  <c r="P230" i="1" s="1"/>
  <c r="N231" i="1"/>
  <c r="P231" i="1" s="1"/>
  <c r="N232" i="1"/>
  <c r="P232" i="1" s="1"/>
  <c r="N233" i="1"/>
  <c r="P233" i="1" s="1"/>
  <c r="N234" i="1"/>
  <c r="P234" i="1" s="1"/>
  <c r="N235" i="1"/>
  <c r="P235" i="1" s="1"/>
  <c r="N236" i="1"/>
  <c r="P236" i="1" s="1"/>
  <c r="N237" i="1"/>
  <c r="P237" i="1" s="1"/>
  <c r="N238" i="1"/>
  <c r="P238" i="1" s="1"/>
  <c r="N239" i="1"/>
  <c r="P239" i="1" s="1"/>
  <c r="N240" i="1"/>
  <c r="P240" i="1" s="1"/>
  <c r="N241" i="1"/>
  <c r="P241" i="1" s="1"/>
  <c r="N242" i="1"/>
  <c r="P242" i="1" s="1"/>
  <c r="N243" i="1"/>
  <c r="P243" i="1" s="1"/>
  <c r="N244" i="1"/>
  <c r="P244" i="1" s="1"/>
  <c r="N245" i="1"/>
  <c r="P245" i="1" s="1"/>
  <c r="N246" i="1"/>
  <c r="P246" i="1" s="1"/>
  <c r="N247" i="1"/>
  <c r="P247" i="1" s="1"/>
  <c r="N248" i="1"/>
  <c r="P248" i="1" s="1"/>
  <c r="N249" i="1"/>
  <c r="P249" i="1" s="1"/>
  <c r="N250" i="1"/>
  <c r="P250" i="1" s="1"/>
  <c r="N251" i="1"/>
  <c r="P251" i="1" s="1"/>
  <c r="N252" i="1"/>
  <c r="P252" i="1" s="1"/>
  <c r="N253" i="1"/>
  <c r="P253" i="1" s="1"/>
  <c r="N254" i="1"/>
  <c r="P254" i="1" s="1"/>
  <c r="N255" i="1"/>
  <c r="P255" i="1" s="1"/>
  <c r="N256" i="1"/>
  <c r="P256" i="1" s="1"/>
  <c r="N257" i="1"/>
  <c r="P257" i="1" s="1"/>
  <c r="N258" i="1"/>
  <c r="P258" i="1" s="1"/>
  <c r="N259" i="1"/>
  <c r="P259" i="1" s="1"/>
  <c r="N260" i="1"/>
  <c r="P260" i="1" s="1"/>
  <c r="N261" i="1"/>
  <c r="P261" i="1" s="1"/>
  <c r="N262" i="1"/>
  <c r="P262" i="1" s="1"/>
  <c r="N263" i="1"/>
  <c r="P263" i="1" s="1"/>
  <c r="N264" i="1"/>
  <c r="P264" i="1" s="1"/>
  <c r="N265" i="1"/>
  <c r="P265" i="1" s="1"/>
  <c r="N266" i="1"/>
  <c r="P266" i="1" s="1"/>
  <c r="N267" i="1"/>
  <c r="P267" i="1" s="1"/>
  <c r="N268" i="1"/>
  <c r="P268" i="1" s="1"/>
  <c r="N269" i="1"/>
  <c r="P269" i="1" s="1"/>
  <c r="N270" i="1"/>
  <c r="P270" i="1" s="1"/>
  <c r="N271" i="1"/>
  <c r="P271" i="1" s="1"/>
  <c r="N272" i="1"/>
  <c r="P272" i="1" s="1"/>
  <c r="N273" i="1"/>
  <c r="P273" i="1" s="1"/>
  <c r="N274" i="1"/>
  <c r="P274" i="1" s="1"/>
  <c r="N275" i="1"/>
  <c r="P275" i="1" s="1"/>
  <c r="N276" i="1"/>
  <c r="P276" i="1" s="1"/>
  <c r="N277" i="1"/>
  <c r="P277" i="1" s="1"/>
  <c r="N278" i="1"/>
  <c r="P278" i="1" s="1"/>
  <c r="N279" i="1"/>
  <c r="P279" i="1" s="1"/>
  <c r="N280" i="1"/>
  <c r="P280" i="1" s="1"/>
  <c r="N281" i="1"/>
  <c r="P281" i="1" s="1"/>
  <c r="N282" i="1"/>
  <c r="P282" i="1" s="1"/>
  <c r="N283" i="1"/>
  <c r="P283" i="1" s="1"/>
  <c r="N284" i="1"/>
  <c r="P284" i="1" s="1"/>
  <c r="N285" i="1"/>
  <c r="P285" i="1" s="1"/>
  <c r="N286" i="1"/>
  <c r="P286" i="1" s="1"/>
  <c r="N287" i="1"/>
  <c r="P287" i="1" s="1"/>
  <c r="N288" i="1"/>
  <c r="P288" i="1" s="1"/>
  <c r="N289" i="1"/>
  <c r="P289" i="1" s="1"/>
  <c r="N290" i="1"/>
  <c r="P290" i="1" s="1"/>
  <c r="N291" i="1"/>
  <c r="P291" i="1" s="1"/>
  <c r="N292" i="1"/>
  <c r="P292" i="1" s="1"/>
  <c r="N293" i="1"/>
  <c r="P293" i="1" s="1"/>
  <c r="N294" i="1"/>
  <c r="P294" i="1" s="1"/>
  <c r="N295" i="1"/>
  <c r="P295" i="1" s="1"/>
  <c r="N296" i="1"/>
  <c r="P296" i="1" s="1"/>
  <c r="N297" i="1"/>
  <c r="P297" i="1" s="1"/>
  <c r="N298" i="1"/>
  <c r="P298" i="1" s="1"/>
  <c r="N299" i="1"/>
  <c r="P299" i="1" s="1"/>
  <c r="N300" i="1"/>
  <c r="P300" i="1" s="1"/>
  <c r="N301" i="1"/>
  <c r="P301" i="1" s="1"/>
  <c r="N302" i="1"/>
  <c r="P302" i="1" s="1"/>
  <c r="N303" i="1"/>
  <c r="P303" i="1" s="1"/>
  <c r="N304" i="1"/>
  <c r="P304" i="1" s="1"/>
  <c r="N305" i="1"/>
  <c r="P305" i="1" s="1"/>
  <c r="N306" i="1"/>
  <c r="P306" i="1" s="1"/>
  <c r="N307" i="1"/>
  <c r="P307" i="1" s="1"/>
  <c r="N308" i="1"/>
  <c r="P308" i="1" s="1"/>
  <c r="N309" i="1"/>
  <c r="P309" i="1" s="1"/>
  <c r="N310" i="1"/>
  <c r="P310" i="1" s="1"/>
  <c r="N311" i="1"/>
  <c r="P311" i="1" s="1"/>
  <c r="N312" i="1"/>
  <c r="P312" i="1" s="1"/>
  <c r="N313" i="1"/>
  <c r="P313" i="1" s="1"/>
  <c r="N314" i="1"/>
  <c r="P314" i="1" s="1"/>
  <c r="N315" i="1"/>
  <c r="P315" i="1" s="1"/>
  <c r="N316" i="1"/>
  <c r="P316" i="1" s="1"/>
  <c r="N317" i="1"/>
  <c r="P317" i="1" s="1"/>
  <c r="N318" i="1"/>
  <c r="P318" i="1" s="1"/>
  <c r="N319" i="1"/>
  <c r="P319" i="1" s="1"/>
  <c r="N320" i="1"/>
  <c r="P320" i="1" s="1"/>
  <c r="N321" i="1"/>
  <c r="P321" i="1" s="1"/>
  <c r="N322" i="1"/>
  <c r="P322" i="1" s="1"/>
  <c r="N323" i="1"/>
  <c r="P323" i="1" s="1"/>
  <c r="N324" i="1"/>
  <c r="P324" i="1" s="1"/>
  <c r="N325" i="1"/>
  <c r="P325" i="1" s="1"/>
  <c r="N326" i="1"/>
  <c r="P326" i="1" s="1"/>
  <c r="N327" i="1"/>
  <c r="P327" i="1" s="1"/>
  <c r="N328" i="1"/>
  <c r="P328" i="1" s="1"/>
  <c r="N329" i="1"/>
  <c r="P329" i="1" s="1"/>
  <c r="N330" i="1"/>
  <c r="P330" i="1" s="1"/>
  <c r="N331" i="1"/>
  <c r="P331" i="1" s="1"/>
  <c r="N332" i="1"/>
  <c r="P332" i="1" s="1"/>
  <c r="N333" i="1"/>
  <c r="P333" i="1" s="1"/>
  <c r="N334" i="1"/>
  <c r="P334" i="1" s="1"/>
  <c r="N335" i="1"/>
  <c r="P335" i="1" s="1"/>
  <c r="N336" i="1"/>
  <c r="P336" i="1" s="1"/>
  <c r="N337" i="1"/>
  <c r="P337" i="1" s="1"/>
  <c r="N338" i="1"/>
  <c r="P338" i="1" s="1"/>
  <c r="N339" i="1"/>
  <c r="P339" i="1" s="1"/>
  <c r="N340" i="1"/>
  <c r="P340" i="1" s="1"/>
  <c r="N341" i="1"/>
  <c r="P341" i="1" s="1"/>
  <c r="N342" i="1"/>
  <c r="P342" i="1" s="1"/>
  <c r="N343" i="1"/>
  <c r="P343" i="1" s="1"/>
  <c r="N344" i="1"/>
  <c r="P344" i="1" s="1"/>
  <c r="N345" i="1"/>
  <c r="P345" i="1" s="1"/>
  <c r="N346" i="1"/>
  <c r="P346" i="1" s="1"/>
  <c r="N347" i="1"/>
  <c r="P347" i="1" s="1"/>
  <c r="N348" i="1"/>
  <c r="P348" i="1" s="1"/>
  <c r="N349" i="1"/>
  <c r="P349" i="1" s="1"/>
  <c r="N350" i="1"/>
  <c r="P350" i="1" s="1"/>
  <c r="N351" i="1"/>
  <c r="P351" i="1" s="1"/>
  <c r="N352" i="1"/>
  <c r="P352" i="1" s="1"/>
  <c r="N353" i="1"/>
  <c r="P353" i="1" s="1"/>
  <c r="N354" i="1"/>
  <c r="P354" i="1" s="1"/>
  <c r="N355" i="1"/>
  <c r="P355" i="1" s="1"/>
  <c r="N356" i="1"/>
  <c r="P356" i="1" s="1"/>
  <c r="N357" i="1"/>
  <c r="P357" i="1" s="1"/>
  <c r="N358" i="1"/>
  <c r="P358" i="1" s="1"/>
  <c r="N359" i="1"/>
  <c r="P359" i="1" s="1"/>
  <c r="N360" i="1"/>
  <c r="P360" i="1" s="1"/>
  <c r="N361" i="1"/>
  <c r="P361" i="1" s="1"/>
  <c r="N362" i="1"/>
  <c r="P362" i="1" s="1"/>
  <c r="N363" i="1"/>
  <c r="P363" i="1" s="1"/>
  <c r="N364" i="1"/>
  <c r="P364" i="1" s="1"/>
  <c r="N365" i="1"/>
  <c r="P365" i="1" s="1"/>
  <c r="N2" i="1"/>
  <c r="P2" i="1" s="1"/>
  <c r="P368" i="1" l="1"/>
  <c r="P372" i="1" s="1"/>
  <c r="O368" i="1"/>
  <c r="P371" i="1" l="1"/>
  <c r="J372" i="1"/>
  <c r="L372" i="1"/>
  <c r="L374" i="1" s="1"/>
</calcChain>
</file>

<file path=xl/sharedStrings.xml><?xml version="1.0" encoding="utf-8"?>
<sst xmlns="http://schemas.openxmlformats.org/spreadsheetml/2006/main" count="1385" uniqueCount="422">
  <si>
    <t>Amministrazione Debitrice</t>
  </si>
  <si>
    <t>Unita Organizzativa</t>
  </si>
  <si>
    <t>Fornitore in fattura</t>
  </si>
  <si>
    <t>Codice Fiscale Fornitore in fattura</t>
  </si>
  <si>
    <t>Data emissione fattura</t>
  </si>
  <si>
    <t>Data ricezione fattura</t>
  </si>
  <si>
    <t>Lotto SDI</t>
  </si>
  <si>
    <t>Num. Fattura</t>
  </si>
  <si>
    <t>Importo fattura</t>
  </si>
  <si>
    <t>Data scadenza fattura</t>
  </si>
  <si>
    <t>Importo pagato per la scadenza</t>
  </si>
  <si>
    <t>Data pagamento</t>
  </si>
  <si>
    <t>P_LI</t>
  </si>
  <si>
    <t>A8BB03</t>
  </si>
  <si>
    <t>IGD SIIQ S.P.A.</t>
  </si>
  <si>
    <t>VM2500982</t>
  </si>
  <si>
    <t>VM2500983</t>
  </si>
  <si>
    <t>DEPOSITI BERNI DI BERNI MARCO</t>
  </si>
  <si>
    <t>BRNMRC62R20E625R</t>
  </si>
  <si>
    <t>001207-2025</t>
  </si>
  <si>
    <t>L'ELETTROTECNICA DEI F.LLI MARINI S.R.L.</t>
  </si>
  <si>
    <t>000023-2025-3</t>
  </si>
  <si>
    <t>000024-2025-3</t>
  </si>
  <si>
    <t>Ven. Arciconfraternita della Misericordia</t>
  </si>
  <si>
    <t>40/VG</t>
  </si>
  <si>
    <t>EDIL GIERRE di Bechelli Roberto &amp; C. SNC</t>
  </si>
  <si>
    <t>27/E</t>
  </si>
  <si>
    <t>NEW HOUSE S.p.A.</t>
  </si>
  <si>
    <t>110/PA</t>
  </si>
  <si>
    <t>IL PARMENSE TRASPORTI S.R.L.</t>
  </si>
  <si>
    <t>250018/A</t>
  </si>
  <si>
    <t>VM2501281</t>
  </si>
  <si>
    <t>VM2501282</t>
  </si>
  <si>
    <t>EMM&amp;MME INFORMATICA S.R.L.</t>
  </si>
  <si>
    <t>25FEPA0042</t>
  </si>
  <si>
    <t>Floricoltura Biricotti Snc</t>
  </si>
  <si>
    <t>118E</t>
  </si>
  <si>
    <t>Itinera Progetti e Ricerche Soc. Coop. Impresa Sociale</t>
  </si>
  <si>
    <t>220/PA</t>
  </si>
  <si>
    <t>224/PA</t>
  </si>
  <si>
    <t>S.A.V.E.T. SRL con socio unico - soggetta ad attività di</t>
  </si>
  <si>
    <t>1628/00</t>
  </si>
  <si>
    <t>SCREEN LINE SRL</t>
  </si>
  <si>
    <t>4/1145</t>
  </si>
  <si>
    <t>CIUFFARDI GIARDINAGGIO DI CIUFFARDI ADRIANO</t>
  </si>
  <si>
    <t>CFFDRN61H09G687R</t>
  </si>
  <si>
    <t>IMMOBILIARE GENERALE INDUSTRIALE (I.G.I.) s.r.l.</t>
  </si>
  <si>
    <t>Provincia di Livorno Sviluppo Srl</t>
  </si>
  <si>
    <t>BO7TSG</t>
  </si>
  <si>
    <t>Latrofa Raffaele</t>
  </si>
  <si>
    <t>LTRRFL71D28G702Q</t>
  </si>
  <si>
    <t>FPA 3/25</t>
  </si>
  <si>
    <t>FPA 4/25</t>
  </si>
  <si>
    <t>EUTECNE SRL</t>
  </si>
  <si>
    <t>LANDI ANDREA</t>
  </si>
  <si>
    <t>LNDNDR74A04G843Y</t>
  </si>
  <si>
    <t>AICE CONSULTING SRL</t>
  </si>
  <si>
    <t>23/PA</t>
  </si>
  <si>
    <t>ALFA TERMICA S.R.L.</t>
  </si>
  <si>
    <t>TEKNAPROJECT SRL</t>
  </si>
  <si>
    <t>FPA 31/25</t>
  </si>
  <si>
    <t>FPA 6/25</t>
  </si>
  <si>
    <t>BOLLONI COSTRUZIONI SRL</t>
  </si>
  <si>
    <t>38/002</t>
  </si>
  <si>
    <t>CVC S.R.L.</t>
  </si>
  <si>
    <t>21/PA</t>
  </si>
  <si>
    <t>RAVEGGI S.R.L.</t>
  </si>
  <si>
    <t>01/0000021</t>
  </si>
  <si>
    <t>SOLDATI MARCELLO</t>
  </si>
  <si>
    <t>SLDMCL64L26E625C</t>
  </si>
  <si>
    <t>Bargagna Luca</t>
  </si>
  <si>
    <t>BRGLCU75C10B950V</t>
  </si>
  <si>
    <t>Fattura 56-2025</t>
  </si>
  <si>
    <t>HUJJPZ</t>
  </si>
  <si>
    <t>TECNISTUDIO I.B.C.  Studio Associato</t>
  </si>
  <si>
    <t>EDINFRA SRL</t>
  </si>
  <si>
    <t>00021E</t>
  </si>
  <si>
    <t>PUCCINELLI INIO</t>
  </si>
  <si>
    <t>PCCNII44S21L702G</t>
  </si>
  <si>
    <t>O2025-608</t>
  </si>
  <si>
    <t>OFFICINA MECCANICA GASPARRI PIERO DI    GASPARRI EDOARDO</t>
  </si>
  <si>
    <t>GSPDRD87P07G912Z</t>
  </si>
  <si>
    <t>VANNI PIERINO S.R.L.</t>
  </si>
  <si>
    <t>TUSCANIA CERAMICHEdiGRAGNANI SAS</t>
  </si>
  <si>
    <t>GUGLIELMI ENIO &amp; C. S.R.L.</t>
  </si>
  <si>
    <t>X00046</t>
  </si>
  <si>
    <t>New Pardi Srl</t>
  </si>
  <si>
    <t>FV/678</t>
  </si>
  <si>
    <t>OLEODINAMICA LIVORNO SRL</t>
  </si>
  <si>
    <t>F.LLI SANTUCCI  S.R.L.</t>
  </si>
  <si>
    <t>FO / 2855</t>
  </si>
  <si>
    <t>FO / 2894</t>
  </si>
  <si>
    <t>FO / 2898</t>
  </si>
  <si>
    <t>MATTEOLI SRL</t>
  </si>
  <si>
    <t>985/25</t>
  </si>
  <si>
    <t>IL CARRO SOC.COOP.AGRICOLA</t>
  </si>
  <si>
    <t>41/PA</t>
  </si>
  <si>
    <t>SLESA SPA</t>
  </si>
  <si>
    <t>50/25PA</t>
  </si>
  <si>
    <t>54/25PA</t>
  </si>
  <si>
    <t>55/25PA</t>
  </si>
  <si>
    <t>Geoapp srl</t>
  </si>
  <si>
    <t>0074_2025</t>
  </si>
  <si>
    <t>FO / 2995</t>
  </si>
  <si>
    <t>O2025-676</t>
  </si>
  <si>
    <t>FO / 2999</t>
  </si>
  <si>
    <t>D.G.M. srl</t>
  </si>
  <si>
    <t>18PA/2025</t>
  </si>
  <si>
    <t>BC FORNITURE S.R.L.</t>
  </si>
  <si>
    <t>4960/00</t>
  </si>
  <si>
    <t>FO / 3014</t>
  </si>
  <si>
    <t>X00055</t>
  </si>
  <si>
    <t>X00056</t>
  </si>
  <si>
    <t>000032-2025-3</t>
  </si>
  <si>
    <t>GREEN ON LINE SRL</t>
  </si>
  <si>
    <t>5231/00</t>
  </si>
  <si>
    <t>LUNARDI MOVIMENTO TERRA SRL</t>
  </si>
  <si>
    <t>000120-2025</t>
  </si>
  <si>
    <t>AUTOF. F.LLI INNESTI SIMONE, ENRICO</t>
  </si>
  <si>
    <t>FO / 3367</t>
  </si>
  <si>
    <t>FO / 3389</t>
  </si>
  <si>
    <t>AUTOMANIA SRL</t>
  </si>
  <si>
    <t>AUTORICAMBI BARTOLI SAS</t>
  </si>
  <si>
    <t>BETON ASFALTI SRL</t>
  </si>
  <si>
    <t>2/454</t>
  </si>
  <si>
    <t>28PA/2025</t>
  </si>
  <si>
    <t>CASTORANI PAOLO</t>
  </si>
  <si>
    <t>CSTPLA61M16M126F</t>
  </si>
  <si>
    <t>103/E</t>
  </si>
  <si>
    <t>Piero gomme S.r.l</t>
  </si>
  <si>
    <t>X00064</t>
  </si>
  <si>
    <t>T.E.S. S.P.A.</t>
  </si>
  <si>
    <t>592PA</t>
  </si>
  <si>
    <t>Cristina Paolini</t>
  </si>
  <si>
    <t>PLNCST91S69C236X</t>
  </si>
  <si>
    <t>FPA 13_2025</t>
  </si>
  <si>
    <t>0094_2025</t>
  </si>
  <si>
    <t>BINDI SPA Societ ad Azionista Unico</t>
  </si>
  <si>
    <t>69/PA</t>
  </si>
  <si>
    <t>H6ZG9L</t>
  </si>
  <si>
    <t>Studio Storti srl</t>
  </si>
  <si>
    <t>V0025-000584</t>
  </si>
  <si>
    <t>TIM  S.p.A.</t>
  </si>
  <si>
    <t>PUBLIKA S.R.L.</t>
  </si>
  <si>
    <t>1479/PA</t>
  </si>
  <si>
    <t>1480/PA</t>
  </si>
  <si>
    <t>MAVASOFT s.r.l.s.</t>
  </si>
  <si>
    <t>FT0268-25</t>
  </si>
  <si>
    <t>T.T. TECNOSISTEMI S.P.A.</t>
  </si>
  <si>
    <t>MERITO S.R.L.</t>
  </si>
  <si>
    <t>WEGG s.r.l.</t>
  </si>
  <si>
    <t>45/PA</t>
  </si>
  <si>
    <t>UMBERTO VALORI E C. SRL</t>
  </si>
  <si>
    <t>CATTINI ELISABETTA</t>
  </si>
  <si>
    <t>CTTLBT61E55C662J</t>
  </si>
  <si>
    <t>FPA 63/25</t>
  </si>
  <si>
    <t>46/PA</t>
  </si>
  <si>
    <t>Benvenuti Martina</t>
  </si>
  <si>
    <t>BNVMTN92L64G843K</t>
  </si>
  <si>
    <t>FPA 5/25</t>
  </si>
  <si>
    <t>FT0330-25</t>
  </si>
  <si>
    <t>TECNOPIANI INTERNATIONAL CONSULTANTS  S.R.L.</t>
  </si>
  <si>
    <t>Poste Italiane S.p.A.</t>
  </si>
  <si>
    <t>Universita' di Pisa - DIPARTIMENTO DI SCIENZE DELLA TERRA</t>
  </si>
  <si>
    <t>EVE00-2072</t>
  </si>
  <si>
    <t>EVE00-2077</t>
  </si>
  <si>
    <t>MXWIAW</t>
  </si>
  <si>
    <t>STUDIO DOTTORI COMMERCIALISTI ASSOCIATI NARDI PAPI GHIORI</t>
  </si>
  <si>
    <t>TOCI PIER LUIGI</t>
  </si>
  <si>
    <t>TCOPLG47P19A561I</t>
  </si>
  <si>
    <t>NUNWCW</t>
  </si>
  <si>
    <t>UCPEZO</t>
  </si>
  <si>
    <t>MICROSTORIA SOCIETA&amp;apos; COOPERATIVA SOCIALE R.L.</t>
  </si>
  <si>
    <t>COLSER SOCIET  COOPERATIVA</t>
  </si>
  <si>
    <t>21/8201</t>
  </si>
  <si>
    <t>21/9134</t>
  </si>
  <si>
    <t>extrapola srl</t>
  </si>
  <si>
    <t>FATTPA 164_25</t>
  </si>
  <si>
    <t>CAPPELLINI GABRIELE</t>
  </si>
  <si>
    <t>CPPGRL78E12G713P</t>
  </si>
  <si>
    <t>ENERGY4COM SOCIETA  COOPERATIVA</t>
  </si>
  <si>
    <t>42/001</t>
  </si>
  <si>
    <t>VZANYT</t>
  </si>
  <si>
    <t>AZZERO CO2 SRL</t>
  </si>
  <si>
    <t>25FEPA0032</t>
  </si>
  <si>
    <t>37/PA</t>
  </si>
  <si>
    <t>KONE S.P.A.</t>
  </si>
  <si>
    <t>CO.GE.SER. - COSTRUZIONI GENERALI SERRAMENTI S.R.L.</t>
  </si>
  <si>
    <t>ACROBATIC SYSTEM s.r.l.</t>
  </si>
  <si>
    <t>SEMIT SRL</t>
  </si>
  <si>
    <t>1376/00</t>
  </si>
  <si>
    <t>29/E</t>
  </si>
  <si>
    <t>1455/00</t>
  </si>
  <si>
    <t>Edilteco srl</t>
  </si>
  <si>
    <t>ELEVAT ASCENSORI SRL</t>
  </si>
  <si>
    <t>004209/25</t>
  </si>
  <si>
    <t>ENGIE Servizi S.p.A.</t>
  </si>
  <si>
    <t>004367/25</t>
  </si>
  <si>
    <t>004368/25</t>
  </si>
  <si>
    <t>LES SRL</t>
  </si>
  <si>
    <t>GIESSE FORNITURE SRL UNIPERSONALE</t>
  </si>
  <si>
    <t>4U7VU6</t>
  </si>
  <si>
    <t>ZEFIRO RICERCA &amp; INNOVAZIONE S.R.L.</t>
  </si>
  <si>
    <t>7EOJA6</t>
  </si>
  <si>
    <t>Bartolozzi Group S.r.l.</t>
  </si>
  <si>
    <t>THE MOST COMPANY SRLS</t>
  </si>
  <si>
    <t>BE4SOCIAL S.N.C.</t>
  </si>
  <si>
    <t>TIEMME S.P.A.</t>
  </si>
  <si>
    <t>359 P22</t>
  </si>
  <si>
    <t>CECCHERINI ELISABETTA</t>
  </si>
  <si>
    <t>CCCLBT59T48G674I</t>
  </si>
  <si>
    <t>13/PA</t>
  </si>
  <si>
    <t>ALEPH SRL</t>
  </si>
  <si>
    <t>SEGNI OTELLO</t>
  </si>
  <si>
    <t>SGNTLL63H26E463U</t>
  </si>
  <si>
    <t>212/PA</t>
  </si>
  <si>
    <t>Amici Giuseppe</t>
  </si>
  <si>
    <t>MCAGPP41A28E625H</t>
  </si>
  <si>
    <t>63/PA</t>
  </si>
  <si>
    <t>434 P22</t>
  </si>
  <si>
    <t>433 P22</t>
  </si>
  <si>
    <t>225/PA</t>
  </si>
  <si>
    <t>Oppure Societ a Responsabilit Limitata Semplificata</t>
  </si>
  <si>
    <t>447 P22</t>
  </si>
  <si>
    <t>451 P22</t>
  </si>
  <si>
    <t>8IVOV6</t>
  </si>
  <si>
    <t>Gestore dei Servizi Energetici - GSE S.p.a.</t>
  </si>
  <si>
    <t>ASA</t>
  </si>
  <si>
    <t>BOLLETTE202500121524</t>
  </si>
  <si>
    <t>BOLLETTE202500197574</t>
  </si>
  <si>
    <t>BOLLETTE202500262764</t>
  </si>
  <si>
    <t>BOLLETTE202500262763</t>
  </si>
  <si>
    <t>BOLLETTE202500262762</t>
  </si>
  <si>
    <t>BOLLETTE202500262761</t>
  </si>
  <si>
    <t>BOLLETTE202500265190</t>
  </si>
  <si>
    <t>BOLLETTE202500250161</t>
  </si>
  <si>
    <t>BOLLETTE202500286456</t>
  </si>
  <si>
    <t>BOLLETTE202500272745</t>
  </si>
  <si>
    <t>BOLLETTE202500242904</t>
  </si>
  <si>
    <t>BOLLETTE202500242903</t>
  </si>
  <si>
    <t>BOLLETTE202500248485</t>
  </si>
  <si>
    <t>BOLLETTE202500248484</t>
  </si>
  <si>
    <t>BOLLETTE202500280807</t>
  </si>
  <si>
    <t>BOLLETTE202500267229</t>
  </si>
  <si>
    <t>BOLLETTE202500279017</t>
  </si>
  <si>
    <t>BOLLETTE202500242819</t>
  </si>
  <si>
    <t>BOLLETTE202500279045</t>
  </si>
  <si>
    <t>BOLLETTE202500279043</t>
  </si>
  <si>
    <t>BOLLETTE202500279044</t>
  </si>
  <si>
    <t>BOLLETTE202500273895</t>
  </si>
  <si>
    <t>BOLLETTE202500264422</t>
  </si>
  <si>
    <t>BOLLETTE202500273838</t>
  </si>
  <si>
    <t>BOLLETTE202500273837</t>
  </si>
  <si>
    <t>BOLLETTE202500234336</t>
  </si>
  <si>
    <t>BOLLETTE202500264276</t>
  </si>
  <si>
    <t>BOLLETTE202500273148</t>
  </si>
  <si>
    <t>BOLLETTE202500264423</t>
  </si>
  <si>
    <t>BOLLETTE202500279531</t>
  </si>
  <si>
    <t>BOLLETTE202500250134</t>
  </si>
  <si>
    <t>BOLLETTE202500262773</t>
  </si>
  <si>
    <t>BOLLETTE202500262765</t>
  </si>
  <si>
    <t>BOLLETTE202500267039</t>
  </si>
  <si>
    <t>BOLLETTE202500264277</t>
  </si>
  <si>
    <t>BOLLETTE202500250436</t>
  </si>
  <si>
    <t>BOLLETTE202500255278</t>
  </si>
  <si>
    <t>BOLLETTE202500268344</t>
  </si>
  <si>
    <t>BOLLETTE202500285898</t>
  </si>
  <si>
    <t>BOLLETTE202500285897</t>
  </si>
  <si>
    <t>BOLLETTE202500285896</t>
  </si>
  <si>
    <t>VODAFONE ITALIA S.p.A.</t>
  </si>
  <si>
    <t>AR02068597</t>
  </si>
  <si>
    <t>ITALMOTORS DI MARIO RASO</t>
  </si>
  <si>
    <t>RSAMDM59D27L063B</t>
  </si>
  <si>
    <t>Olivetti S.p.A.</t>
  </si>
  <si>
    <t>A20020251000012274</t>
  </si>
  <si>
    <t>A20020251000012275</t>
  </si>
  <si>
    <t>BSD SRL</t>
  </si>
  <si>
    <t>351 PA</t>
  </si>
  <si>
    <t>IP PLUS S.R.L.</t>
  </si>
  <si>
    <t>FASTWEB SpA</t>
  </si>
  <si>
    <t>PAE0018552</t>
  </si>
  <si>
    <t>PAE0018559</t>
  </si>
  <si>
    <t>PAE0018553</t>
  </si>
  <si>
    <t>PAE0018551</t>
  </si>
  <si>
    <t>PAE0018560</t>
  </si>
  <si>
    <t>PAE0018561</t>
  </si>
  <si>
    <t>LYRECO ITALIA SRL</t>
  </si>
  <si>
    <t>BOLLETTE202500295778</t>
  </si>
  <si>
    <t>BOLLETTE202500295799</t>
  </si>
  <si>
    <t>BOLLETTE202500300460</t>
  </si>
  <si>
    <t>BOLLETTE202500300471</t>
  </si>
  <si>
    <t>BOLLETTE202500291780</t>
  </si>
  <si>
    <t>BOLLETTE202500291772</t>
  </si>
  <si>
    <t>BOLLETTE202500300476</t>
  </si>
  <si>
    <t>BOLLETTE202500322840</t>
  </si>
  <si>
    <t>BOLLETTE202500322839</t>
  </si>
  <si>
    <t>BOLLETTE202500312278</t>
  </si>
  <si>
    <t>BOLLETTE202500312268</t>
  </si>
  <si>
    <t>BOLLETTE202500312266</t>
  </si>
  <si>
    <t>BOLLETTE202500300503</t>
  </si>
  <si>
    <t>BOLLETTE202500291786</t>
  </si>
  <si>
    <t>BOLLETTE202500302288</t>
  </si>
  <si>
    <t>BOLLETTE202500302282</t>
  </si>
  <si>
    <t>BOLLETTE202500302281</t>
  </si>
  <si>
    <t>BOLLETTE202500302280</t>
  </si>
  <si>
    <t>BOLLETTE202500321073</t>
  </si>
  <si>
    <t>BOLLETTE202500294492</t>
  </si>
  <si>
    <t>BOLLETTE202500294630</t>
  </si>
  <si>
    <t>BOLLETTE202500312319</t>
  </si>
  <si>
    <t>BOLLETTE202500310033</t>
  </si>
  <si>
    <t>BOLLETTE202500297705</t>
  </si>
  <si>
    <t>BOLLETTE202500305350</t>
  </si>
  <si>
    <t>BOLLETTE202500312290</t>
  </si>
  <si>
    <t>BOLLETTE202500312279</t>
  </si>
  <si>
    <t>BOLLETTE202500312277</t>
  </si>
  <si>
    <t>BOLLETTE202500302157</t>
  </si>
  <si>
    <t>BOLLETTE202500302143</t>
  </si>
  <si>
    <t>REPAS LUNCH COUPON SRL A SOCIO UNICO</t>
  </si>
  <si>
    <t>1180/36</t>
  </si>
  <si>
    <t>MAGGIOLI SPA</t>
  </si>
  <si>
    <t>Edison Energia S.p.A.</t>
  </si>
  <si>
    <t>Nova AEG S.p.A.</t>
  </si>
  <si>
    <t>AUTOSTRADE PER L'ITALIA S.P.A.</t>
  </si>
  <si>
    <t>000000900018874D</t>
  </si>
  <si>
    <t>TELEPASS S.P.A.</t>
  </si>
  <si>
    <t>000000900023180T</t>
  </si>
  <si>
    <t>439 PA</t>
  </si>
  <si>
    <t>1226/36</t>
  </si>
  <si>
    <t>BOLLETTE202500328728</t>
  </si>
  <si>
    <t>BOLLETTE202500361060</t>
  </si>
  <si>
    <t>BOLLETTE202500348586</t>
  </si>
  <si>
    <t>BOLLETTE202500348585</t>
  </si>
  <si>
    <t>BOLLETTE202500328742</t>
  </si>
  <si>
    <t>BOLLETTE202500327653</t>
  </si>
  <si>
    <t>BOLLETTE202500358404</t>
  </si>
  <si>
    <t>BOLLETTE202500358429</t>
  </si>
  <si>
    <t>BOLLETTE202500358427</t>
  </si>
  <si>
    <t>BOLLETTE202500350566</t>
  </si>
  <si>
    <t>BOLLETTE202500327077</t>
  </si>
  <si>
    <t>BOLLETTE202500327067</t>
  </si>
  <si>
    <t>BOLLETTE202500359955</t>
  </si>
  <si>
    <t>BOLLETTE202500347213</t>
  </si>
  <si>
    <t>BOLLETTE202500347207</t>
  </si>
  <si>
    <t>BOLLETTE202500361830</t>
  </si>
  <si>
    <t>BOLLETTE202500329852</t>
  </si>
  <si>
    <t>BOLLETTE202500329787</t>
  </si>
  <si>
    <t>BOLLETTE202500351605</t>
  </si>
  <si>
    <t>BOLLETTE202500349460</t>
  </si>
  <si>
    <t>BOLLETTE202500342814</t>
  </si>
  <si>
    <t>BOLLETTE202500337907</t>
  </si>
  <si>
    <t>BOLLETTE202500360126</t>
  </si>
  <si>
    <t>BOLLETTE202500360129</t>
  </si>
  <si>
    <t>BOLLETTE202500360128</t>
  </si>
  <si>
    <t>BOLLETTE202500360127</t>
  </si>
  <si>
    <t>BOLLETTE202500330789</t>
  </si>
  <si>
    <t>BOLLETTE202500347075</t>
  </si>
  <si>
    <t>BOLLETTE202500334059</t>
  </si>
  <si>
    <t>BOLLETTE202500343038</t>
  </si>
  <si>
    <t>BOLLETTE202500343052</t>
  </si>
  <si>
    <t>BOLLETTE202500343051</t>
  </si>
  <si>
    <t>BOLLETTE202500334021</t>
  </si>
  <si>
    <t>BOLLETTE202500363435</t>
  </si>
  <si>
    <t>BOLLETTE202500353808</t>
  </si>
  <si>
    <t>BOLLETTE202500345228</t>
  </si>
  <si>
    <t>Societ Consortile Energia Toscana (C.E.T. s.c.r.l..)</t>
  </si>
  <si>
    <t>FATTPA 340_25</t>
  </si>
  <si>
    <t>000000900021991D</t>
  </si>
  <si>
    <t>000000900026615T</t>
  </si>
  <si>
    <t>KYOCERA Document Solutions Italia S.p.A.</t>
  </si>
  <si>
    <t>AR02730963</t>
  </si>
  <si>
    <t>512 PA</t>
  </si>
  <si>
    <t>PAE0027005</t>
  </si>
  <si>
    <t>PAE0026995</t>
  </si>
  <si>
    <t>PAE0027027</t>
  </si>
  <si>
    <t>PAE0026993</t>
  </si>
  <si>
    <t>PAE0026994</t>
  </si>
  <si>
    <t>PAE0027028</t>
  </si>
  <si>
    <t>8QF609</t>
  </si>
  <si>
    <t>EngiNe S.p.A.</t>
  </si>
  <si>
    <t>219/2025-PA</t>
  </si>
  <si>
    <t>Armeria Maremma di Olianti Andrea</t>
  </si>
  <si>
    <t>LNTNDR83R06F032X</t>
  </si>
  <si>
    <t>10/A</t>
  </si>
  <si>
    <t>MEF S.r.l. - Societa a Socio Unico Direzione e Coordinamento di W.EG Italia</t>
  </si>
  <si>
    <t>CONFEZIONI ORSI SRL UNIPERSONALE</t>
  </si>
  <si>
    <t>148/01</t>
  </si>
  <si>
    <t>231/2025-PA</t>
  </si>
  <si>
    <t>FLENGHI DIVISE SNC</t>
  </si>
  <si>
    <t>0692/PA</t>
  </si>
  <si>
    <t>M.T. SPA</t>
  </si>
  <si>
    <t>InfoCamere S.C.p.A.</t>
  </si>
  <si>
    <t>1000 VVA 25009469</t>
  </si>
  <si>
    <t>266/2025-PA</t>
  </si>
  <si>
    <t>SPORT RACE SRL</t>
  </si>
  <si>
    <t>LA LOGGIA SPORT S.R.L.</t>
  </si>
  <si>
    <t>287/2025-PA</t>
  </si>
  <si>
    <t>SAFETY21 SPA</t>
  </si>
  <si>
    <t>25-FV01975</t>
  </si>
  <si>
    <t>25-FV01976</t>
  </si>
  <si>
    <t>182/01</t>
  </si>
  <si>
    <t>25-FV01997</t>
  </si>
  <si>
    <t>NUOVA TECNAUTO SRL</t>
  </si>
  <si>
    <t>312/2025-PA</t>
  </si>
  <si>
    <t>AGOSTINI S.R.L.</t>
  </si>
  <si>
    <t>197/FE</t>
  </si>
  <si>
    <t>327/2025-PA</t>
  </si>
  <si>
    <t>CORSINI ANGIOLO</t>
  </si>
  <si>
    <t>CRSNGL57H13E625W</t>
  </si>
  <si>
    <t xml:space="preserve">Giorni di ritardo </t>
  </si>
  <si>
    <t xml:space="preserve">Giorni di pagamento </t>
  </si>
  <si>
    <t xml:space="preserve">TOTALE </t>
  </si>
  <si>
    <t>TOTALE GIORNI DI RITARDO</t>
  </si>
  <si>
    <t xml:space="preserve">TOTALE FATTURE </t>
  </si>
  <si>
    <t xml:space="preserve">MEDIA PONDERATA </t>
  </si>
  <si>
    <t xml:space="preserve">MEDIA SEMPLICE </t>
  </si>
  <si>
    <t xml:space="preserve">DIFFERENZA </t>
  </si>
  <si>
    <t>ESSENDO INFERIORE A 15 GIORNI SI TIENE DI CONTO DELLA MEDIA PONDERATA</t>
  </si>
  <si>
    <t>/364</t>
  </si>
  <si>
    <t>/ 3.731.640,24</t>
  </si>
  <si>
    <t>Tempo di pagamento</t>
  </si>
  <si>
    <t>TEMPESTIVITA' III° TRIM. 2025</t>
  </si>
  <si>
    <t>GIORNI MEDI DI PAGAMENTO III° TRIM.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</si>
</sst>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color rgb="FFFF000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3">
    <xf numFmtId="0" fontId="0" fillId="0" borderId="0"/>
    <xf numFmtId="43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4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43" fontId="0" fillId="0" borderId="0" xfId="1" applyFont="1"/>
    <xf numFmtId="0" fontId="0" fillId="0" borderId="0" xfId="0" applyAlignment="1">
      <alignment horizontal="center" vertical="center"/>
    </xf>
    <xf numFmtId="0" fontId="18" fillId="0" borderId="10" xfId="0" applyFont="1" applyBorder="1" applyAlignment="1">
      <alignment horizontal="center" vertical="center"/>
    </xf>
    <xf numFmtId="43" fontId="18" fillId="0" borderId="10" xfId="1" applyFont="1" applyBorder="1" applyAlignment="1">
      <alignment horizontal="center" vertical="center"/>
    </xf>
    <xf numFmtId="43" fontId="16" fillId="0" borderId="10" xfId="1" applyFont="1" applyBorder="1" applyAlignment="1">
      <alignment horizontal="center" wrapText="1"/>
    </xf>
    <xf numFmtId="0" fontId="16" fillId="0" borderId="10" xfId="0" applyFont="1" applyBorder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43" fontId="19" fillId="0" borderId="10" xfId="1" applyFont="1" applyBorder="1" applyAlignment="1">
      <alignment horizontal="center" vertical="center"/>
    </xf>
    <xf numFmtId="43" fontId="0" fillId="0" borderId="10" xfId="1" applyFont="1" applyBorder="1" applyAlignment="1">
      <alignment horizontal="center" vertical="center"/>
    </xf>
    <xf numFmtId="0" fontId="0" fillId="0" borderId="0" xfId="0" applyAlignment="1">
      <alignment horizontal="left" vertical="center"/>
    </xf>
    <xf numFmtId="43" fontId="0" fillId="0" borderId="0" xfId="1" applyFont="1" applyAlignment="1">
      <alignment horizontal="center" vertical="center"/>
    </xf>
    <xf numFmtId="0" fontId="20" fillId="0" borderId="10" xfId="0" applyFont="1" applyBorder="1" applyAlignment="1">
      <alignment horizontal="center" vertical="center" wrapText="1"/>
    </xf>
    <xf numFmtId="43" fontId="21" fillId="0" borderId="10" xfId="1" applyFont="1" applyBorder="1" applyAlignment="1">
      <alignment horizontal="center" vertical="center" wrapText="1"/>
    </xf>
    <xf numFmtId="43" fontId="0" fillId="0" borderId="10" xfId="0" applyNumberFormat="1" applyBorder="1" applyAlignment="1">
      <alignment horizontal="left" vertical="center"/>
    </xf>
    <xf numFmtId="2" fontId="16" fillId="0" borderId="10" xfId="0" applyNumberFormat="1" applyFont="1" applyBorder="1" applyAlignment="1">
      <alignment horizontal="center" vertical="center"/>
    </xf>
    <xf numFmtId="43" fontId="21" fillId="0" borderId="10" xfId="1" applyFont="1" applyBorder="1" applyAlignment="1">
      <alignment horizontal="center" wrapText="1"/>
    </xf>
    <xf numFmtId="43" fontId="21" fillId="0" borderId="13" xfId="1" applyFont="1" applyBorder="1" applyAlignment="1">
      <alignment horizontal="center" vertical="center" wrapText="1"/>
    </xf>
    <xf numFmtId="2" fontId="21" fillId="0" borderId="14" xfId="0" applyNumberFormat="1" applyFont="1" applyBorder="1" applyAlignment="1">
      <alignment horizontal="center" vertical="center"/>
    </xf>
    <xf numFmtId="0" fontId="0" fillId="33" borderId="0" xfId="0" applyFill="1"/>
    <xf numFmtId="14" fontId="0" fillId="0" borderId="0" xfId="0" applyNumberFormat="1"/>
    <xf numFmtId="2" fontId="21" fillId="0" borderId="11" xfId="0" applyNumberFormat="1" applyFont="1" applyBorder="1" applyAlignment="1">
      <alignment horizontal="center" vertical="center" wrapText="1"/>
    </xf>
    <xf numFmtId="2" fontId="21" fillId="0" borderId="12" xfId="0" applyNumberFormat="1" applyFont="1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22" fillId="0" borderId="10" xfId="0" applyFont="1" applyBorder="1" applyAlignment="1">
      <alignment horizontal="center" vertical="center" wrapText="1"/>
    </xf>
    <xf numFmtId="43" fontId="22" fillId="0" borderId="10" xfId="1" applyFont="1" applyBorder="1" applyAlignment="1">
      <alignment horizontal="center" vertical="center" wrapText="1"/>
    </xf>
    <xf numFmtId="0" fontId="22" fillId="0" borderId="0" xfId="0" applyFont="1" applyAlignment="1">
      <alignment horizontal="center" vertical="center" wrapText="1"/>
    </xf>
    <xf numFmtId="0" fontId="22" fillId="0" borderId="10" xfId="0" applyFont="1" applyBorder="1"/>
    <xf numFmtId="0" fontId="22" fillId="0" borderId="10" xfId="0" applyFont="1" applyBorder="1" applyAlignment="1">
      <alignment horizontal="left"/>
    </xf>
    <xf numFmtId="14" fontId="22" fillId="0" borderId="10" xfId="0" applyNumberFormat="1" applyFont="1" applyBorder="1"/>
    <xf numFmtId="0" fontId="22" fillId="0" borderId="10" xfId="0" applyFont="1" applyBorder="1" applyAlignment="1">
      <alignment horizontal="center"/>
    </xf>
    <xf numFmtId="43" fontId="22" fillId="0" borderId="10" xfId="1" applyFont="1" applyBorder="1"/>
    <xf numFmtId="0" fontId="22" fillId="0" borderId="10" xfId="0" applyFont="1" applyBorder="1" applyAlignment="1">
      <alignment horizontal="center" vertical="center"/>
    </xf>
    <xf numFmtId="43" fontId="22" fillId="0" borderId="10" xfId="0" applyNumberFormat="1" applyFont="1" applyBorder="1" applyAlignment="1">
      <alignment horizontal="center" vertical="center"/>
    </xf>
    <xf numFmtId="0" fontId="22" fillId="0" borderId="0" xfId="0" applyFont="1"/>
    <xf numFmtId="0" fontId="22" fillId="0" borderId="0" xfId="0" applyFont="1" applyAlignment="1">
      <alignment horizontal="left"/>
    </xf>
    <xf numFmtId="0" fontId="22" fillId="0" borderId="0" xfId="0" applyFont="1" applyAlignment="1">
      <alignment horizontal="center"/>
    </xf>
    <xf numFmtId="43" fontId="22" fillId="0" borderId="0" xfId="1" applyFont="1"/>
    <xf numFmtId="0" fontId="22" fillId="0" borderId="0" xfId="0" applyFont="1" applyAlignment="1">
      <alignment horizontal="center" vertical="center"/>
    </xf>
  </cellXfs>
  <cellStyles count="43">
    <cellStyle name="20% - Colore 1" xfId="20" builtinId="30" customBuiltin="1"/>
    <cellStyle name="20% - Colore 2" xfId="24" builtinId="34" customBuiltin="1"/>
    <cellStyle name="20% - Colore 3" xfId="28" builtinId="38" customBuiltin="1"/>
    <cellStyle name="20% - Colore 4" xfId="32" builtinId="42" customBuiltin="1"/>
    <cellStyle name="20% - Colore 5" xfId="36" builtinId="46" customBuiltin="1"/>
    <cellStyle name="20% - Colore 6" xfId="40" builtinId="50" customBuiltin="1"/>
    <cellStyle name="40% - Colore 1" xfId="21" builtinId="31" customBuiltin="1"/>
    <cellStyle name="40% - Colore 2" xfId="25" builtinId="35" customBuiltin="1"/>
    <cellStyle name="40% - Colore 3" xfId="29" builtinId="39" customBuiltin="1"/>
    <cellStyle name="40% - Colore 4" xfId="33" builtinId="43" customBuiltin="1"/>
    <cellStyle name="40% - Colore 5" xfId="37" builtinId="47" customBuiltin="1"/>
    <cellStyle name="40% - Colore 6" xfId="41" builtinId="51" customBuiltin="1"/>
    <cellStyle name="60% - Colore 1" xfId="22" builtinId="32" customBuiltin="1"/>
    <cellStyle name="60% - Colore 2" xfId="26" builtinId="36" customBuiltin="1"/>
    <cellStyle name="60% - Colore 3" xfId="30" builtinId="40" customBuiltin="1"/>
    <cellStyle name="60% - Colore 4" xfId="34" builtinId="44" customBuiltin="1"/>
    <cellStyle name="60% - Colore 5" xfId="38" builtinId="48" customBuiltin="1"/>
    <cellStyle name="60% - Colore 6" xfId="42" builtinId="52" customBuiltin="1"/>
    <cellStyle name="Calcolo" xfId="12" builtinId="22" customBuiltin="1"/>
    <cellStyle name="Cella collegata" xfId="13" builtinId="24" customBuiltin="1"/>
    <cellStyle name="Cella da controllare" xfId="14" builtinId="23" customBuiltin="1"/>
    <cellStyle name="Colore 1" xfId="19" builtinId="29" customBuiltin="1"/>
    <cellStyle name="Colore 2" xfId="23" builtinId="33" customBuiltin="1"/>
    <cellStyle name="Colore 3" xfId="27" builtinId="37" customBuiltin="1"/>
    <cellStyle name="Colore 4" xfId="31" builtinId="41" customBuiltin="1"/>
    <cellStyle name="Colore 5" xfId="35" builtinId="45" customBuiltin="1"/>
    <cellStyle name="Colore 6" xfId="39" builtinId="49" customBuiltin="1"/>
    <cellStyle name="Input" xfId="10" builtinId="20" customBuiltin="1"/>
    <cellStyle name="Migliaia" xfId="1" builtinId="3"/>
    <cellStyle name="Neutrale" xfId="9" builtinId="28" customBuiltin="1"/>
    <cellStyle name="Normale" xfId="0" builtinId="0"/>
    <cellStyle name="Nota" xfId="16" builtinId="10" customBuiltin="1"/>
    <cellStyle name="Output" xfId="11" builtinId="21" customBuiltin="1"/>
    <cellStyle name="Testo avviso" xfId="15" builtinId="11" customBuiltin="1"/>
    <cellStyle name="Testo descrittivo" xfId="17" builtinId="53" customBuiltin="1"/>
    <cellStyle name="Titolo" xfId="2" builtinId="15" customBuiltin="1"/>
    <cellStyle name="Titolo 1" xfId="3" builtinId="16" customBuiltin="1"/>
    <cellStyle name="Titolo 2" xfId="4" builtinId="17" customBuiltin="1"/>
    <cellStyle name="Titolo 3" xfId="5" builtinId="18" customBuiltin="1"/>
    <cellStyle name="Titolo 4" xfId="6" builtinId="19" customBuiltin="1"/>
    <cellStyle name="Totale" xfId="18" builtinId="25" customBuiltin="1"/>
    <cellStyle name="Valore non valido" xfId="8" builtinId="27" customBuiltin="1"/>
    <cellStyle name="Valore valido" xfId="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82"/>
  <sheetViews>
    <sheetView tabSelected="1" topLeftCell="G358" workbookViewId="0">
      <selection activeCell="R175" sqref="R175"/>
    </sheetView>
  </sheetViews>
  <sheetFormatPr defaultRowHeight="15" x14ac:dyDescent="0.25"/>
  <cols>
    <col min="1" max="1" width="8.85546875" customWidth="1"/>
    <col min="2" max="2" width="10" customWidth="1"/>
    <col min="3" max="3" width="26.140625" customWidth="1"/>
    <col min="4" max="4" width="19.140625" style="1" customWidth="1"/>
    <col min="5" max="5" width="15.5703125" customWidth="1"/>
    <col min="6" max="6" width="20.28515625" bestFit="1" customWidth="1"/>
    <col min="7" max="7" width="12" bestFit="1" customWidth="1"/>
    <col min="8" max="8" width="21.7109375" style="2" bestFit="1" customWidth="1"/>
    <col min="9" max="9" width="14.7109375" style="3" bestFit="1" customWidth="1"/>
    <col min="10" max="10" width="20.140625" customWidth="1"/>
    <col min="11" max="11" width="17" style="3" customWidth="1"/>
    <col min="12" max="12" width="15.5703125" bestFit="1" customWidth="1"/>
    <col min="13" max="13" width="20.42578125" style="4" bestFit="1" customWidth="1"/>
    <col min="14" max="14" width="11.140625" style="4" customWidth="1"/>
    <col min="15" max="15" width="17.140625" style="4" customWidth="1"/>
    <col min="16" max="16" width="17.85546875" style="4" customWidth="1"/>
    <col min="17" max="17" width="12.28515625" style="4" customWidth="1"/>
  </cols>
  <sheetData>
    <row r="1" spans="1:17" s="31" customFormat="1" ht="62.25" customHeight="1" x14ac:dyDescent="0.25">
      <c r="A1" s="29" t="s">
        <v>0</v>
      </c>
      <c r="B1" s="29" t="s">
        <v>1</v>
      </c>
      <c r="C1" s="29" t="s">
        <v>2</v>
      </c>
      <c r="D1" s="29" t="s">
        <v>3</v>
      </c>
      <c r="E1" s="29" t="s">
        <v>4</v>
      </c>
      <c r="F1" s="29" t="s">
        <v>5</v>
      </c>
      <c r="G1" s="29" t="s">
        <v>6</v>
      </c>
      <c r="H1" s="29" t="s">
        <v>7</v>
      </c>
      <c r="I1" s="30" t="s">
        <v>8</v>
      </c>
      <c r="J1" s="29" t="s">
        <v>9</v>
      </c>
      <c r="K1" s="30" t="s">
        <v>10</v>
      </c>
      <c r="L1" s="29" t="s">
        <v>11</v>
      </c>
      <c r="M1" s="29" t="s">
        <v>408</v>
      </c>
      <c r="N1" s="29" t="s">
        <v>409</v>
      </c>
      <c r="O1" s="29"/>
      <c r="P1" s="29"/>
      <c r="Q1" s="29" t="s">
        <v>419</v>
      </c>
    </row>
    <row r="2" spans="1:17" s="39" customFormat="1" x14ac:dyDescent="0.25">
      <c r="A2" s="32" t="s">
        <v>12</v>
      </c>
      <c r="B2" s="32" t="s">
        <v>13</v>
      </c>
      <c r="C2" s="32" t="s">
        <v>14</v>
      </c>
      <c r="D2" s="33">
        <v>397420399</v>
      </c>
      <c r="E2" s="34">
        <v>45813</v>
      </c>
      <c r="F2" s="34">
        <v>45813</v>
      </c>
      <c r="G2" s="32">
        <v>14830227976</v>
      </c>
      <c r="H2" s="35" t="s">
        <v>15</v>
      </c>
      <c r="I2" s="36">
        <v>711.66</v>
      </c>
      <c r="J2" s="34">
        <v>45843</v>
      </c>
      <c r="K2" s="36">
        <v>583.33000000000004</v>
      </c>
      <c r="L2" s="34">
        <v>45847</v>
      </c>
      <c r="M2" s="37">
        <v>-3</v>
      </c>
      <c r="N2" s="37">
        <f>L2-F2</f>
        <v>34</v>
      </c>
      <c r="O2" s="38">
        <f>M2*K2</f>
        <v>-1749.9900000000002</v>
      </c>
      <c r="P2" s="38">
        <f>N2*K2</f>
        <v>19833.22</v>
      </c>
      <c r="Q2" s="37">
        <f>J2-F2</f>
        <v>30</v>
      </c>
    </row>
    <row r="3" spans="1:17" s="39" customFormat="1" x14ac:dyDescent="0.25">
      <c r="A3" s="32" t="s">
        <v>12</v>
      </c>
      <c r="B3" s="32" t="s">
        <v>13</v>
      </c>
      <c r="C3" s="32" t="s">
        <v>14</v>
      </c>
      <c r="D3" s="33">
        <v>397420399</v>
      </c>
      <c r="E3" s="34">
        <v>45813</v>
      </c>
      <c r="F3" s="34">
        <v>45813</v>
      </c>
      <c r="G3" s="32">
        <v>14830228067</v>
      </c>
      <c r="H3" s="35" t="s">
        <v>16</v>
      </c>
      <c r="I3" s="36">
        <v>367.32</v>
      </c>
      <c r="J3" s="34">
        <v>45843</v>
      </c>
      <c r="K3" s="36">
        <v>301.08</v>
      </c>
      <c r="L3" s="34">
        <v>45847</v>
      </c>
      <c r="M3" s="37">
        <v>-3</v>
      </c>
      <c r="N3" s="37">
        <f t="shared" ref="N3:N66" si="0">L3-F3</f>
        <v>34</v>
      </c>
      <c r="O3" s="38">
        <f t="shared" ref="O3:O66" si="1">M3*K3</f>
        <v>-903.24</v>
      </c>
      <c r="P3" s="38">
        <f t="shared" ref="P3:P66" si="2">N3*K3</f>
        <v>10236.719999999999</v>
      </c>
      <c r="Q3" s="37">
        <f t="shared" ref="Q3:Q66" si="3">J3-F3</f>
        <v>30</v>
      </c>
    </row>
    <row r="4" spans="1:17" s="39" customFormat="1" x14ac:dyDescent="0.25">
      <c r="A4" s="32" t="s">
        <v>12</v>
      </c>
      <c r="B4" s="32" t="s">
        <v>13</v>
      </c>
      <c r="C4" s="32" t="s">
        <v>17</v>
      </c>
      <c r="D4" s="33" t="s">
        <v>18</v>
      </c>
      <c r="E4" s="34">
        <v>45835</v>
      </c>
      <c r="F4" s="34">
        <v>45835</v>
      </c>
      <c r="G4" s="32">
        <v>15001381938</v>
      </c>
      <c r="H4" s="35" t="s">
        <v>19</v>
      </c>
      <c r="I4" s="36">
        <v>2684</v>
      </c>
      <c r="J4" s="34">
        <v>45865</v>
      </c>
      <c r="K4" s="36">
        <v>2200</v>
      </c>
      <c r="L4" s="34">
        <v>45855</v>
      </c>
      <c r="M4" s="37">
        <v>-10</v>
      </c>
      <c r="N4" s="37">
        <f t="shared" si="0"/>
        <v>20</v>
      </c>
      <c r="O4" s="38">
        <f t="shared" si="1"/>
        <v>-22000</v>
      </c>
      <c r="P4" s="38">
        <f t="shared" si="2"/>
        <v>44000</v>
      </c>
      <c r="Q4" s="37">
        <f t="shared" si="3"/>
        <v>30</v>
      </c>
    </row>
    <row r="5" spans="1:17" s="39" customFormat="1" x14ac:dyDescent="0.25">
      <c r="A5" s="32" t="s">
        <v>12</v>
      </c>
      <c r="B5" s="32" t="s">
        <v>13</v>
      </c>
      <c r="C5" s="32" t="s">
        <v>20</v>
      </c>
      <c r="D5" s="33">
        <v>937170496</v>
      </c>
      <c r="E5" s="34">
        <v>45835</v>
      </c>
      <c r="F5" s="34">
        <v>45835</v>
      </c>
      <c r="G5" s="32">
        <v>15001604029</v>
      </c>
      <c r="H5" s="35" t="s">
        <v>21</v>
      </c>
      <c r="I5" s="36">
        <v>256.2</v>
      </c>
      <c r="J5" s="34">
        <v>45865</v>
      </c>
      <c r="K5" s="36">
        <v>210</v>
      </c>
      <c r="L5" s="34">
        <v>45848</v>
      </c>
      <c r="M5" s="37">
        <v>-17</v>
      </c>
      <c r="N5" s="37">
        <f t="shared" si="0"/>
        <v>13</v>
      </c>
      <c r="O5" s="38">
        <f t="shared" si="1"/>
        <v>-3570</v>
      </c>
      <c r="P5" s="38">
        <f t="shared" si="2"/>
        <v>2730</v>
      </c>
      <c r="Q5" s="37">
        <f t="shared" si="3"/>
        <v>30</v>
      </c>
    </row>
    <row r="6" spans="1:17" s="39" customFormat="1" x14ac:dyDescent="0.25">
      <c r="A6" s="32" t="s">
        <v>12</v>
      </c>
      <c r="B6" s="32" t="s">
        <v>13</v>
      </c>
      <c r="C6" s="32" t="s">
        <v>20</v>
      </c>
      <c r="D6" s="33">
        <v>937170496</v>
      </c>
      <c r="E6" s="34">
        <v>45835</v>
      </c>
      <c r="F6" s="34">
        <v>45835</v>
      </c>
      <c r="G6" s="32">
        <v>15001617480</v>
      </c>
      <c r="H6" s="35" t="s">
        <v>22</v>
      </c>
      <c r="I6" s="36">
        <v>6039</v>
      </c>
      <c r="J6" s="34">
        <v>45865</v>
      </c>
      <c r="K6" s="36">
        <v>4950</v>
      </c>
      <c r="L6" s="34">
        <v>45840</v>
      </c>
      <c r="M6" s="37">
        <v>-25</v>
      </c>
      <c r="N6" s="37">
        <f t="shared" si="0"/>
        <v>5</v>
      </c>
      <c r="O6" s="38">
        <f t="shared" si="1"/>
        <v>-123750</v>
      </c>
      <c r="P6" s="38">
        <f t="shared" si="2"/>
        <v>24750</v>
      </c>
      <c r="Q6" s="37">
        <f t="shared" si="3"/>
        <v>30</v>
      </c>
    </row>
    <row r="7" spans="1:17" s="39" customFormat="1" x14ac:dyDescent="0.25">
      <c r="A7" s="32" t="s">
        <v>12</v>
      </c>
      <c r="B7" s="32" t="s">
        <v>13</v>
      </c>
      <c r="C7" s="32" t="s">
        <v>23</v>
      </c>
      <c r="D7" s="33">
        <v>100460492</v>
      </c>
      <c r="E7" s="34">
        <v>45839</v>
      </c>
      <c r="F7" s="34">
        <v>45839</v>
      </c>
      <c r="G7" s="32">
        <v>15025794957</v>
      </c>
      <c r="H7" s="35" t="s">
        <v>24</v>
      </c>
      <c r="I7" s="36">
        <v>756</v>
      </c>
      <c r="J7" s="34">
        <v>45869</v>
      </c>
      <c r="K7" s="36">
        <v>756</v>
      </c>
      <c r="L7" s="34">
        <v>45861</v>
      </c>
      <c r="M7" s="37">
        <v>-8</v>
      </c>
      <c r="N7" s="37">
        <f t="shared" si="0"/>
        <v>22</v>
      </c>
      <c r="O7" s="38">
        <f t="shared" si="1"/>
        <v>-6048</v>
      </c>
      <c r="P7" s="38">
        <f t="shared" si="2"/>
        <v>16632</v>
      </c>
      <c r="Q7" s="37">
        <f t="shared" si="3"/>
        <v>30</v>
      </c>
    </row>
    <row r="8" spans="1:17" s="39" customFormat="1" x14ac:dyDescent="0.25">
      <c r="A8" s="32" t="s">
        <v>12</v>
      </c>
      <c r="B8" s="32" t="s">
        <v>13</v>
      </c>
      <c r="C8" s="32" t="s">
        <v>25</v>
      </c>
      <c r="D8" s="33">
        <v>1292360490</v>
      </c>
      <c r="E8" s="34">
        <v>45845</v>
      </c>
      <c r="F8" s="34">
        <v>45845</v>
      </c>
      <c r="G8" s="32">
        <v>15074900618</v>
      </c>
      <c r="H8" s="35" t="s">
        <v>26</v>
      </c>
      <c r="I8" s="36">
        <v>231.8</v>
      </c>
      <c r="J8" s="34">
        <v>45875</v>
      </c>
      <c r="K8" s="36">
        <v>190</v>
      </c>
      <c r="L8" s="34">
        <v>45856</v>
      </c>
      <c r="M8" s="37">
        <v>-19</v>
      </c>
      <c r="N8" s="37">
        <f t="shared" si="0"/>
        <v>11</v>
      </c>
      <c r="O8" s="38">
        <f t="shared" si="1"/>
        <v>-3610</v>
      </c>
      <c r="P8" s="38">
        <f t="shared" si="2"/>
        <v>2090</v>
      </c>
      <c r="Q8" s="37">
        <f t="shared" si="3"/>
        <v>30</v>
      </c>
    </row>
    <row r="9" spans="1:17" s="39" customFormat="1" x14ac:dyDescent="0.25">
      <c r="A9" s="32" t="s">
        <v>12</v>
      </c>
      <c r="B9" s="32" t="s">
        <v>13</v>
      </c>
      <c r="C9" s="32" t="s">
        <v>27</v>
      </c>
      <c r="D9" s="33">
        <v>461550345</v>
      </c>
      <c r="E9" s="34">
        <v>45849</v>
      </c>
      <c r="F9" s="34">
        <v>45849</v>
      </c>
      <c r="G9" s="32">
        <v>15107973787</v>
      </c>
      <c r="H9" s="35" t="s">
        <v>28</v>
      </c>
      <c r="I9" s="36">
        <v>26532.240000000002</v>
      </c>
      <c r="J9" s="34">
        <v>45879</v>
      </c>
      <c r="K9" s="36">
        <v>21747.74</v>
      </c>
      <c r="L9" s="34">
        <v>45853</v>
      </c>
      <c r="M9" s="37">
        <v>-26</v>
      </c>
      <c r="N9" s="37">
        <f t="shared" si="0"/>
        <v>4</v>
      </c>
      <c r="O9" s="38">
        <f t="shared" si="1"/>
        <v>-565441.24</v>
      </c>
      <c r="P9" s="38">
        <f t="shared" si="2"/>
        <v>86990.96</v>
      </c>
      <c r="Q9" s="37">
        <f t="shared" si="3"/>
        <v>30</v>
      </c>
    </row>
    <row r="10" spans="1:17" s="39" customFormat="1" x14ac:dyDescent="0.25">
      <c r="A10" s="32" t="s">
        <v>12</v>
      </c>
      <c r="B10" s="32" t="s">
        <v>13</v>
      </c>
      <c r="C10" s="32" t="s">
        <v>29</v>
      </c>
      <c r="D10" s="33">
        <v>151700341</v>
      </c>
      <c r="E10" s="34">
        <v>45853</v>
      </c>
      <c r="F10" s="34">
        <v>45853</v>
      </c>
      <c r="G10" s="32">
        <v>15139475190</v>
      </c>
      <c r="H10" s="35" t="s">
        <v>30</v>
      </c>
      <c r="I10" s="36">
        <v>19959.2</v>
      </c>
      <c r="J10" s="34">
        <v>45883</v>
      </c>
      <c r="K10" s="36">
        <v>16360</v>
      </c>
      <c r="L10" s="34">
        <v>45856</v>
      </c>
      <c r="M10" s="37">
        <v>-27</v>
      </c>
      <c r="N10" s="37">
        <f t="shared" si="0"/>
        <v>3</v>
      </c>
      <c r="O10" s="38">
        <f t="shared" si="1"/>
        <v>-441720</v>
      </c>
      <c r="P10" s="38">
        <f t="shared" si="2"/>
        <v>49080</v>
      </c>
      <c r="Q10" s="37">
        <f t="shared" si="3"/>
        <v>30</v>
      </c>
    </row>
    <row r="11" spans="1:17" s="39" customFormat="1" x14ac:dyDescent="0.25">
      <c r="A11" s="32" t="s">
        <v>12</v>
      </c>
      <c r="B11" s="32" t="s">
        <v>13</v>
      </c>
      <c r="C11" s="32" t="s">
        <v>14</v>
      </c>
      <c r="D11" s="33">
        <v>397420399</v>
      </c>
      <c r="E11" s="34">
        <v>45853</v>
      </c>
      <c r="F11" s="34">
        <v>45853</v>
      </c>
      <c r="G11" s="32">
        <v>15142574791</v>
      </c>
      <c r="H11" s="35" t="s">
        <v>31</v>
      </c>
      <c r="I11" s="36">
        <v>3416</v>
      </c>
      <c r="J11" s="34">
        <v>45883</v>
      </c>
      <c r="K11" s="36">
        <v>2800</v>
      </c>
      <c r="L11" s="34">
        <v>45856</v>
      </c>
      <c r="M11" s="37">
        <v>-27</v>
      </c>
      <c r="N11" s="37">
        <f t="shared" si="0"/>
        <v>3</v>
      </c>
      <c r="O11" s="38">
        <f t="shared" si="1"/>
        <v>-75600</v>
      </c>
      <c r="P11" s="38">
        <f t="shared" si="2"/>
        <v>8400</v>
      </c>
      <c r="Q11" s="37">
        <f t="shared" si="3"/>
        <v>30</v>
      </c>
    </row>
    <row r="12" spans="1:17" s="39" customFormat="1" x14ac:dyDescent="0.25">
      <c r="A12" s="32" t="s">
        <v>12</v>
      </c>
      <c r="B12" s="32" t="s">
        <v>13</v>
      </c>
      <c r="C12" s="32" t="s">
        <v>14</v>
      </c>
      <c r="D12" s="33">
        <v>397420399</v>
      </c>
      <c r="E12" s="34">
        <v>45853</v>
      </c>
      <c r="F12" s="34">
        <v>45853</v>
      </c>
      <c r="G12" s="32">
        <v>15142574802</v>
      </c>
      <c r="H12" s="35" t="s">
        <v>32</v>
      </c>
      <c r="I12" s="36">
        <v>3416</v>
      </c>
      <c r="J12" s="34">
        <v>45883</v>
      </c>
      <c r="K12" s="36">
        <v>2800</v>
      </c>
      <c r="L12" s="34">
        <v>45856</v>
      </c>
      <c r="M12" s="37">
        <v>-27</v>
      </c>
      <c r="N12" s="37">
        <f t="shared" si="0"/>
        <v>3</v>
      </c>
      <c r="O12" s="38">
        <f t="shared" si="1"/>
        <v>-75600</v>
      </c>
      <c r="P12" s="38">
        <f t="shared" si="2"/>
        <v>8400</v>
      </c>
      <c r="Q12" s="37">
        <f t="shared" si="3"/>
        <v>30</v>
      </c>
    </row>
    <row r="13" spans="1:17" s="39" customFormat="1" x14ac:dyDescent="0.25">
      <c r="A13" s="32" t="s">
        <v>12</v>
      </c>
      <c r="B13" s="32" t="s">
        <v>13</v>
      </c>
      <c r="C13" s="32" t="s">
        <v>33</v>
      </c>
      <c r="D13" s="33">
        <v>4577140488</v>
      </c>
      <c r="E13" s="34">
        <v>45854</v>
      </c>
      <c r="F13" s="34">
        <v>45854</v>
      </c>
      <c r="G13" s="32">
        <v>15146308948</v>
      </c>
      <c r="H13" s="35" t="s">
        <v>34</v>
      </c>
      <c r="I13" s="36">
        <v>171.29</v>
      </c>
      <c r="J13" s="34">
        <v>45884</v>
      </c>
      <c r="K13" s="36">
        <v>140.4</v>
      </c>
      <c r="L13" s="34">
        <v>45861</v>
      </c>
      <c r="M13" s="37">
        <v>-23</v>
      </c>
      <c r="N13" s="37">
        <f t="shared" si="0"/>
        <v>7</v>
      </c>
      <c r="O13" s="38">
        <f t="shared" si="1"/>
        <v>-3229.2000000000003</v>
      </c>
      <c r="P13" s="38">
        <f t="shared" si="2"/>
        <v>982.80000000000007</v>
      </c>
      <c r="Q13" s="37">
        <f t="shared" si="3"/>
        <v>30</v>
      </c>
    </row>
    <row r="14" spans="1:17" s="39" customFormat="1" x14ac:dyDescent="0.25">
      <c r="A14" s="32" t="s">
        <v>12</v>
      </c>
      <c r="B14" s="32" t="s">
        <v>13</v>
      </c>
      <c r="C14" s="32" t="s">
        <v>35</v>
      </c>
      <c r="D14" s="33">
        <v>1037310495</v>
      </c>
      <c r="E14" s="34">
        <v>45874</v>
      </c>
      <c r="F14" s="34">
        <v>45874</v>
      </c>
      <c r="G14" s="32">
        <v>15290851339</v>
      </c>
      <c r="H14" s="35" t="s">
        <v>36</v>
      </c>
      <c r="I14" s="36">
        <v>1000</v>
      </c>
      <c r="J14" s="34">
        <v>45904</v>
      </c>
      <c r="K14" s="36">
        <v>909.09</v>
      </c>
      <c r="L14" s="34">
        <v>45894</v>
      </c>
      <c r="M14" s="37">
        <v>-10</v>
      </c>
      <c r="N14" s="37">
        <f t="shared" si="0"/>
        <v>20</v>
      </c>
      <c r="O14" s="38">
        <f t="shared" si="1"/>
        <v>-9090.9</v>
      </c>
      <c r="P14" s="38">
        <f t="shared" si="2"/>
        <v>18181.8</v>
      </c>
      <c r="Q14" s="37">
        <f t="shared" si="3"/>
        <v>30</v>
      </c>
    </row>
    <row r="15" spans="1:17" s="39" customFormat="1" x14ac:dyDescent="0.25">
      <c r="A15" s="32" t="s">
        <v>12</v>
      </c>
      <c r="B15" s="32" t="s">
        <v>13</v>
      </c>
      <c r="C15" s="32" t="s">
        <v>37</v>
      </c>
      <c r="D15" s="33">
        <v>1170260499</v>
      </c>
      <c r="E15" s="34">
        <v>45887</v>
      </c>
      <c r="F15" s="34">
        <v>45887</v>
      </c>
      <c r="G15" s="32">
        <v>15373871373</v>
      </c>
      <c r="H15" s="35" t="s">
        <v>38</v>
      </c>
      <c r="I15" s="36">
        <v>20000</v>
      </c>
      <c r="J15" s="34">
        <v>45917</v>
      </c>
      <c r="K15" s="36">
        <v>20000</v>
      </c>
      <c r="L15" s="34">
        <v>45895</v>
      </c>
      <c r="M15" s="37">
        <v>-22</v>
      </c>
      <c r="N15" s="37">
        <f t="shared" si="0"/>
        <v>8</v>
      </c>
      <c r="O15" s="38">
        <f t="shared" si="1"/>
        <v>-440000</v>
      </c>
      <c r="P15" s="38">
        <f t="shared" si="2"/>
        <v>160000</v>
      </c>
      <c r="Q15" s="37">
        <f t="shared" si="3"/>
        <v>30</v>
      </c>
    </row>
    <row r="16" spans="1:17" s="39" customFormat="1" x14ac:dyDescent="0.25">
      <c r="A16" s="32" t="s">
        <v>12</v>
      </c>
      <c r="B16" s="32" t="s">
        <v>13</v>
      </c>
      <c r="C16" s="32" t="s">
        <v>37</v>
      </c>
      <c r="D16" s="33">
        <v>1170260499</v>
      </c>
      <c r="E16" s="34">
        <v>45894</v>
      </c>
      <c r="F16" s="34">
        <v>45894</v>
      </c>
      <c r="G16" s="32">
        <v>15400112591</v>
      </c>
      <c r="H16" s="35" t="s">
        <v>39</v>
      </c>
      <c r="I16" s="36">
        <v>5830</v>
      </c>
      <c r="J16" s="34">
        <v>45924</v>
      </c>
      <c r="K16" s="36">
        <v>5830</v>
      </c>
      <c r="L16" s="34">
        <v>45901</v>
      </c>
      <c r="M16" s="37">
        <v>-23</v>
      </c>
      <c r="N16" s="37">
        <f t="shared" si="0"/>
        <v>7</v>
      </c>
      <c r="O16" s="38">
        <f t="shared" si="1"/>
        <v>-134090</v>
      </c>
      <c r="P16" s="38">
        <f t="shared" si="2"/>
        <v>40810</v>
      </c>
      <c r="Q16" s="37">
        <f t="shared" si="3"/>
        <v>30</v>
      </c>
    </row>
    <row r="17" spans="1:17" s="39" customFormat="1" x14ac:dyDescent="0.25">
      <c r="A17" s="32" t="s">
        <v>12</v>
      </c>
      <c r="B17" s="32" t="s">
        <v>13</v>
      </c>
      <c r="C17" s="32" t="s">
        <v>40</v>
      </c>
      <c r="D17" s="33">
        <v>2112190547</v>
      </c>
      <c r="E17" s="34">
        <v>45895</v>
      </c>
      <c r="F17" s="34">
        <v>45895</v>
      </c>
      <c r="G17" s="32">
        <v>15405015888</v>
      </c>
      <c r="H17" s="35" t="s">
        <v>41</v>
      </c>
      <c r="I17" s="36">
        <v>524.6</v>
      </c>
      <c r="J17" s="34">
        <v>45925</v>
      </c>
      <c r="K17" s="36">
        <v>430</v>
      </c>
      <c r="L17" s="34">
        <v>45901</v>
      </c>
      <c r="M17" s="37">
        <v>-24</v>
      </c>
      <c r="N17" s="37">
        <f t="shared" si="0"/>
        <v>6</v>
      </c>
      <c r="O17" s="38">
        <f t="shared" si="1"/>
        <v>-10320</v>
      </c>
      <c r="P17" s="38">
        <f t="shared" si="2"/>
        <v>2580</v>
      </c>
      <c r="Q17" s="37">
        <f t="shared" si="3"/>
        <v>30</v>
      </c>
    </row>
    <row r="18" spans="1:17" s="39" customFormat="1" x14ac:dyDescent="0.25">
      <c r="A18" s="32" t="s">
        <v>12</v>
      </c>
      <c r="B18" s="32" t="s">
        <v>13</v>
      </c>
      <c r="C18" s="32" t="s">
        <v>42</v>
      </c>
      <c r="D18" s="33">
        <v>1467200224</v>
      </c>
      <c r="E18" s="34">
        <v>45898</v>
      </c>
      <c r="F18" s="34">
        <v>45898</v>
      </c>
      <c r="G18" s="32">
        <v>15425290892</v>
      </c>
      <c r="H18" s="35" t="s">
        <v>43</v>
      </c>
      <c r="I18" s="36">
        <v>3025.6</v>
      </c>
      <c r="J18" s="34">
        <v>45928</v>
      </c>
      <c r="K18" s="36">
        <v>2480</v>
      </c>
      <c r="L18" s="34">
        <v>45910</v>
      </c>
      <c r="M18" s="37">
        <v>-18</v>
      </c>
      <c r="N18" s="37">
        <f t="shared" si="0"/>
        <v>12</v>
      </c>
      <c r="O18" s="38">
        <f t="shared" si="1"/>
        <v>-44640</v>
      </c>
      <c r="P18" s="38">
        <f t="shared" si="2"/>
        <v>29760</v>
      </c>
      <c r="Q18" s="37">
        <f t="shared" si="3"/>
        <v>30</v>
      </c>
    </row>
    <row r="19" spans="1:17" s="39" customFormat="1" x14ac:dyDescent="0.25">
      <c r="A19" s="32" t="s">
        <v>12</v>
      </c>
      <c r="B19" s="32" t="s">
        <v>13</v>
      </c>
      <c r="C19" s="32" t="s">
        <v>44</v>
      </c>
      <c r="D19" s="33" t="s">
        <v>45</v>
      </c>
      <c r="E19" s="34">
        <v>45901</v>
      </c>
      <c r="F19" s="34">
        <v>45901</v>
      </c>
      <c r="G19" s="32">
        <v>15445170400</v>
      </c>
      <c r="H19" s="35">
        <v>73</v>
      </c>
      <c r="I19" s="36">
        <v>2377.6</v>
      </c>
      <c r="J19" s="34">
        <v>45931</v>
      </c>
      <c r="K19" s="36">
        <v>1948.85</v>
      </c>
      <c r="L19" s="34">
        <v>45911</v>
      </c>
      <c r="M19" s="37">
        <v>-20</v>
      </c>
      <c r="N19" s="37">
        <f t="shared" si="0"/>
        <v>10</v>
      </c>
      <c r="O19" s="38">
        <f t="shared" si="1"/>
        <v>-38977</v>
      </c>
      <c r="P19" s="38">
        <f t="shared" si="2"/>
        <v>19488.5</v>
      </c>
      <c r="Q19" s="37">
        <f t="shared" si="3"/>
        <v>30</v>
      </c>
    </row>
    <row r="20" spans="1:17" s="39" customFormat="1" x14ac:dyDescent="0.25">
      <c r="A20" s="32" t="s">
        <v>12</v>
      </c>
      <c r="B20" s="32" t="s">
        <v>13</v>
      </c>
      <c r="C20" s="32" t="s">
        <v>46</v>
      </c>
      <c r="D20" s="33">
        <v>809070485</v>
      </c>
      <c r="E20" s="34">
        <v>45903</v>
      </c>
      <c r="F20" s="34">
        <v>45903</v>
      </c>
      <c r="G20" s="32">
        <v>15454462082</v>
      </c>
      <c r="H20" s="35">
        <v>91</v>
      </c>
      <c r="I20" s="36">
        <v>20130</v>
      </c>
      <c r="J20" s="34">
        <v>45933</v>
      </c>
      <c r="K20" s="36">
        <v>16500</v>
      </c>
      <c r="L20" s="34">
        <v>45916</v>
      </c>
      <c r="M20" s="37">
        <v>-17</v>
      </c>
      <c r="N20" s="37">
        <f t="shared" si="0"/>
        <v>13</v>
      </c>
      <c r="O20" s="38">
        <f t="shared" si="1"/>
        <v>-280500</v>
      </c>
      <c r="P20" s="38">
        <f t="shared" si="2"/>
        <v>214500</v>
      </c>
      <c r="Q20" s="37">
        <f t="shared" si="3"/>
        <v>30</v>
      </c>
    </row>
    <row r="21" spans="1:17" s="39" customFormat="1" x14ac:dyDescent="0.25">
      <c r="A21" s="32" t="s">
        <v>12</v>
      </c>
      <c r="B21" s="32" t="s">
        <v>13</v>
      </c>
      <c r="C21" s="32" t="s">
        <v>47</v>
      </c>
      <c r="D21" s="33">
        <v>1334410493</v>
      </c>
      <c r="E21" s="34">
        <v>45905</v>
      </c>
      <c r="F21" s="34">
        <v>45905</v>
      </c>
      <c r="G21" s="32">
        <v>15479142772</v>
      </c>
      <c r="H21" s="35">
        <v>32</v>
      </c>
      <c r="I21" s="36">
        <v>60000</v>
      </c>
      <c r="J21" s="34">
        <v>45935</v>
      </c>
      <c r="K21" s="36">
        <v>49180.33</v>
      </c>
      <c r="L21" s="34">
        <v>45911</v>
      </c>
      <c r="M21" s="37">
        <v>-24</v>
      </c>
      <c r="N21" s="37">
        <f t="shared" si="0"/>
        <v>6</v>
      </c>
      <c r="O21" s="38">
        <f t="shared" si="1"/>
        <v>-1180327.92</v>
      </c>
      <c r="P21" s="38">
        <f t="shared" si="2"/>
        <v>295081.98</v>
      </c>
      <c r="Q21" s="37">
        <f t="shared" si="3"/>
        <v>30</v>
      </c>
    </row>
    <row r="22" spans="1:17" s="39" customFormat="1" x14ac:dyDescent="0.25">
      <c r="A22" s="32" t="s">
        <v>12</v>
      </c>
      <c r="B22" s="32" t="s">
        <v>48</v>
      </c>
      <c r="C22" s="32" t="s">
        <v>49</v>
      </c>
      <c r="D22" s="33" t="s">
        <v>50</v>
      </c>
      <c r="E22" s="34">
        <v>45845</v>
      </c>
      <c r="F22" s="34">
        <v>45845</v>
      </c>
      <c r="G22" s="32">
        <v>15073313720</v>
      </c>
      <c r="H22" s="35" t="s">
        <v>51</v>
      </c>
      <c r="I22" s="36">
        <v>4410.8900000000003</v>
      </c>
      <c r="J22" s="34">
        <v>45875</v>
      </c>
      <c r="K22" s="36">
        <v>4410.8900000000003</v>
      </c>
      <c r="L22" s="34">
        <v>45869</v>
      </c>
      <c r="M22" s="37">
        <v>-6</v>
      </c>
      <c r="N22" s="37">
        <f t="shared" si="0"/>
        <v>24</v>
      </c>
      <c r="O22" s="38">
        <f t="shared" si="1"/>
        <v>-26465.340000000004</v>
      </c>
      <c r="P22" s="38">
        <f t="shared" si="2"/>
        <v>105861.36000000002</v>
      </c>
      <c r="Q22" s="37">
        <f t="shared" si="3"/>
        <v>30</v>
      </c>
    </row>
    <row r="23" spans="1:17" s="39" customFormat="1" x14ac:dyDescent="0.25">
      <c r="A23" s="32" t="s">
        <v>12</v>
      </c>
      <c r="B23" s="32" t="s">
        <v>48</v>
      </c>
      <c r="C23" s="32" t="s">
        <v>49</v>
      </c>
      <c r="D23" s="33" t="s">
        <v>50</v>
      </c>
      <c r="E23" s="34">
        <v>45851</v>
      </c>
      <c r="F23" s="34">
        <v>45851</v>
      </c>
      <c r="G23" s="32">
        <v>15125219274</v>
      </c>
      <c r="H23" s="35" t="s">
        <v>52</v>
      </c>
      <c r="I23" s="36">
        <v>3267.34</v>
      </c>
      <c r="J23" s="34">
        <v>45881</v>
      </c>
      <c r="K23" s="36">
        <v>3267.34</v>
      </c>
      <c r="L23" s="34">
        <v>45869</v>
      </c>
      <c r="M23" s="37">
        <v>-12</v>
      </c>
      <c r="N23" s="37">
        <f t="shared" si="0"/>
        <v>18</v>
      </c>
      <c r="O23" s="38">
        <f t="shared" si="1"/>
        <v>-39208.080000000002</v>
      </c>
      <c r="P23" s="38">
        <f t="shared" si="2"/>
        <v>58812.12</v>
      </c>
      <c r="Q23" s="37">
        <f t="shared" si="3"/>
        <v>30</v>
      </c>
    </row>
    <row r="24" spans="1:17" s="39" customFormat="1" x14ac:dyDescent="0.25">
      <c r="A24" s="32" t="s">
        <v>12</v>
      </c>
      <c r="B24" s="32" t="s">
        <v>48</v>
      </c>
      <c r="C24" s="32" t="s">
        <v>53</v>
      </c>
      <c r="D24" s="33">
        <v>2723650541</v>
      </c>
      <c r="E24" s="34">
        <v>45863</v>
      </c>
      <c r="F24" s="34">
        <v>45863</v>
      </c>
      <c r="G24" s="32">
        <v>15204253243</v>
      </c>
      <c r="H24" s="35">
        <v>81</v>
      </c>
      <c r="I24" s="36">
        <v>1851.48</v>
      </c>
      <c r="J24" s="34">
        <v>45893</v>
      </c>
      <c r="K24" s="36">
        <v>1517.61</v>
      </c>
      <c r="L24" s="34">
        <v>45869</v>
      </c>
      <c r="M24" s="37">
        <v>-24</v>
      </c>
      <c r="N24" s="37">
        <f t="shared" si="0"/>
        <v>6</v>
      </c>
      <c r="O24" s="38">
        <f t="shared" si="1"/>
        <v>-36422.639999999999</v>
      </c>
      <c r="P24" s="38">
        <f t="shared" si="2"/>
        <v>9105.66</v>
      </c>
      <c r="Q24" s="37">
        <f t="shared" si="3"/>
        <v>30</v>
      </c>
    </row>
    <row r="25" spans="1:17" s="39" customFormat="1" x14ac:dyDescent="0.25">
      <c r="A25" s="32" t="s">
        <v>12</v>
      </c>
      <c r="B25" s="32" t="s">
        <v>48</v>
      </c>
      <c r="C25" s="32" t="s">
        <v>54</v>
      </c>
      <c r="D25" s="33" t="s">
        <v>55</v>
      </c>
      <c r="E25" s="34">
        <v>45863</v>
      </c>
      <c r="F25" s="34">
        <v>45863</v>
      </c>
      <c r="G25" s="32">
        <v>15204950776</v>
      </c>
      <c r="H25" s="35">
        <v>44</v>
      </c>
      <c r="I25" s="36">
        <v>204.29</v>
      </c>
      <c r="J25" s="34">
        <v>45893</v>
      </c>
      <c r="K25" s="36">
        <v>204.29</v>
      </c>
      <c r="L25" s="34">
        <v>45875</v>
      </c>
      <c r="M25" s="37">
        <v>-18</v>
      </c>
      <c r="N25" s="37">
        <f t="shared" si="0"/>
        <v>12</v>
      </c>
      <c r="O25" s="38">
        <f t="shared" si="1"/>
        <v>-3677.22</v>
      </c>
      <c r="P25" s="38">
        <f t="shared" si="2"/>
        <v>2451.48</v>
      </c>
      <c r="Q25" s="37">
        <f t="shared" si="3"/>
        <v>30</v>
      </c>
    </row>
    <row r="26" spans="1:17" s="39" customFormat="1" x14ac:dyDescent="0.25">
      <c r="A26" s="32" t="s">
        <v>12</v>
      </c>
      <c r="B26" s="32" t="s">
        <v>48</v>
      </c>
      <c r="C26" s="32" t="s">
        <v>56</v>
      </c>
      <c r="D26" s="33">
        <v>1149980508</v>
      </c>
      <c r="E26" s="34">
        <v>45867</v>
      </c>
      <c r="F26" s="34">
        <v>45867</v>
      </c>
      <c r="G26" s="32">
        <v>15229323154</v>
      </c>
      <c r="H26" s="35" t="s">
        <v>57</v>
      </c>
      <c r="I26" s="36">
        <v>32830.94</v>
      </c>
      <c r="J26" s="34">
        <v>45897</v>
      </c>
      <c r="K26" s="36">
        <v>26910.61</v>
      </c>
      <c r="L26" s="34">
        <v>45875</v>
      </c>
      <c r="M26" s="37">
        <v>-22</v>
      </c>
      <c r="N26" s="37">
        <f t="shared" si="0"/>
        <v>8</v>
      </c>
      <c r="O26" s="38">
        <f t="shared" si="1"/>
        <v>-592033.42000000004</v>
      </c>
      <c r="P26" s="38">
        <f t="shared" si="2"/>
        <v>215284.88</v>
      </c>
      <c r="Q26" s="37">
        <f t="shared" si="3"/>
        <v>30</v>
      </c>
    </row>
    <row r="27" spans="1:17" s="39" customFormat="1" x14ac:dyDescent="0.25">
      <c r="A27" s="32" t="s">
        <v>12</v>
      </c>
      <c r="B27" s="32" t="s">
        <v>48</v>
      </c>
      <c r="C27" s="32" t="s">
        <v>58</v>
      </c>
      <c r="D27" s="33">
        <v>7147070630</v>
      </c>
      <c r="E27" s="34">
        <v>45869</v>
      </c>
      <c r="F27" s="34">
        <v>45869</v>
      </c>
      <c r="G27" s="32">
        <v>15252442605</v>
      </c>
      <c r="H27" s="35">
        <v>48</v>
      </c>
      <c r="I27" s="36">
        <v>189401.61</v>
      </c>
      <c r="J27" s="34">
        <v>45899</v>
      </c>
      <c r="K27" s="36">
        <v>155247.22</v>
      </c>
      <c r="L27" s="34">
        <v>45888</v>
      </c>
      <c r="M27" s="37">
        <v>-11</v>
      </c>
      <c r="N27" s="37">
        <f t="shared" si="0"/>
        <v>19</v>
      </c>
      <c r="O27" s="38">
        <f t="shared" si="1"/>
        <v>-1707719.42</v>
      </c>
      <c r="P27" s="38">
        <f t="shared" si="2"/>
        <v>2949697.18</v>
      </c>
      <c r="Q27" s="37">
        <f t="shared" si="3"/>
        <v>30</v>
      </c>
    </row>
    <row r="28" spans="1:17" s="39" customFormat="1" x14ac:dyDescent="0.25">
      <c r="A28" s="32" t="s">
        <v>12</v>
      </c>
      <c r="B28" s="32" t="s">
        <v>48</v>
      </c>
      <c r="C28" s="32" t="s">
        <v>59</v>
      </c>
      <c r="D28" s="33">
        <v>3002960643</v>
      </c>
      <c r="E28" s="34">
        <v>45870</v>
      </c>
      <c r="F28" s="34">
        <v>45870</v>
      </c>
      <c r="G28" s="32">
        <v>15254802967</v>
      </c>
      <c r="H28" s="35" t="s">
        <v>60</v>
      </c>
      <c r="I28" s="36">
        <v>625.49</v>
      </c>
      <c r="J28" s="34">
        <v>45900</v>
      </c>
      <c r="K28" s="36">
        <v>512.70000000000005</v>
      </c>
      <c r="L28" s="34">
        <v>45876</v>
      </c>
      <c r="M28" s="37">
        <v>-24</v>
      </c>
      <c r="N28" s="37">
        <f t="shared" si="0"/>
        <v>6</v>
      </c>
      <c r="O28" s="38">
        <f t="shared" si="1"/>
        <v>-12304.800000000001</v>
      </c>
      <c r="P28" s="38">
        <f t="shared" si="2"/>
        <v>3076.2000000000003</v>
      </c>
      <c r="Q28" s="37">
        <f t="shared" si="3"/>
        <v>30</v>
      </c>
    </row>
    <row r="29" spans="1:17" s="39" customFormat="1" x14ac:dyDescent="0.25">
      <c r="A29" s="32" t="s">
        <v>12</v>
      </c>
      <c r="B29" s="32" t="s">
        <v>48</v>
      </c>
      <c r="C29" s="32" t="s">
        <v>49</v>
      </c>
      <c r="D29" s="33" t="s">
        <v>50</v>
      </c>
      <c r="E29" s="34">
        <v>45873</v>
      </c>
      <c r="F29" s="34">
        <v>45873</v>
      </c>
      <c r="G29" s="32">
        <v>15277358237</v>
      </c>
      <c r="H29" s="35" t="s">
        <v>61</v>
      </c>
      <c r="I29" s="36">
        <v>143.84</v>
      </c>
      <c r="J29" s="34">
        <v>45903</v>
      </c>
      <c r="K29" s="36">
        <v>143.84</v>
      </c>
      <c r="L29" s="34">
        <v>45887</v>
      </c>
      <c r="M29" s="37">
        <v>-16</v>
      </c>
      <c r="N29" s="37">
        <f t="shared" si="0"/>
        <v>14</v>
      </c>
      <c r="O29" s="38">
        <f t="shared" si="1"/>
        <v>-2301.44</v>
      </c>
      <c r="P29" s="38">
        <f t="shared" si="2"/>
        <v>2013.76</v>
      </c>
      <c r="Q29" s="37">
        <f t="shared" si="3"/>
        <v>30</v>
      </c>
    </row>
    <row r="30" spans="1:17" s="39" customFormat="1" x14ac:dyDescent="0.25">
      <c r="A30" s="32" t="s">
        <v>12</v>
      </c>
      <c r="B30" s="32" t="s">
        <v>48</v>
      </c>
      <c r="C30" s="32" t="s">
        <v>62</v>
      </c>
      <c r="D30" s="33">
        <v>1627030503</v>
      </c>
      <c r="E30" s="34">
        <v>45873</v>
      </c>
      <c r="F30" s="34">
        <v>45873</v>
      </c>
      <c r="G30" s="32">
        <v>15277617975</v>
      </c>
      <c r="H30" s="35" t="s">
        <v>63</v>
      </c>
      <c r="I30" s="36">
        <v>151327.75</v>
      </c>
      <c r="J30" s="34">
        <v>45903</v>
      </c>
      <c r="K30" s="36">
        <v>124039.14</v>
      </c>
      <c r="L30" s="34">
        <v>45876</v>
      </c>
      <c r="M30" s="37">
        <v>-27</v>
      </c>
      <c r="N30" s="37">
        <f t="shared" si="0"/>
        <v>3</v>
      </c>
      <c r="O30" s="38">
        <f t="shared" si="1"/>
        <v>-3349056.78</v>
      </c>
      <c r="P30" s="38">
        <f t="shared" si="2"/>
        <v>372117.42</v>
      </c>
      <c r="Q30" s="37">
        <f t="shared" si="3"/>
        <v>30</v>
      </c>
    </row>
    <row r="31" spans="1:17" s="39" customFormat="1" x14ac:dyDescent="0.25">
      <c r="A31" s="32" t="s">
        <v>12</v>
      </c>
      <c r="B31" s="32" t="s">
        <v>48</v>
      </c>
      <c r="C31" s="32" t="s">
        <v>64</v>
      </c>
      <c r="D31" s="33">
        <v>2076770516</v>
      </c>
      <c r="E31" s="34">
        <v>45876</v>
      </c>
      <c r="F31" s="34">
        <v>45876</v>
      </c>
      <c r="G31" s="32">
        <v>15313141710</v>
      </c>
      <c r="H31" s="35" t="s">
        <v>65</v>
      </c>
      <c r="I31" s="36">
        <v>137223.76999999999</v>
      </c>
      <c r="J31" s="34">
        <v>45906</v>
      </c>
      <c r="K31" s="36">
        <v>112478.5</v>
      </c>
      <c r="L31" s="34">
        <v>45888</v>
      </c>
      <c r="M31" s="37">
        <v>-18</v>
      </c>
      <c r="N31" s="37">
        <f t="shared" si="0"/>
        <v>12</v>
      </c>
      <c r="O31" s="38">
        <f t="shared" si="1"/>
        <v>-2024613</v>
      </c>
      <c r="P31" s="38">
        <f t="shared" si="2"/>
        <v>1349742</v>
      </c>
      <c r="Q31" s="37">
        <f t="shared" si="3"/>
        <v>30</v>
      </c>
    </row>
    <row r="32" spans="1:17" s="39" customFormat="1" x14ac:dyDescent="0.25">
      <c r="A32" s="32" t="s">
        <v>12</v>
      </c>
      <c r="B32" s="32" t="s">
        <v>48</v>
      </c>
      <c r="C32" s="32" t="s">
        <v>66</v>
      </c>
      <c r="D32" s="33">
        <v>3391310483</v>
      </c>
      <c r="E32" s="34">
        <v>45896</v>
      </c>
      <c r="F32" s="34">
        <v>45896</v>
      </c>
      <c r="G32" s="32">
        <v>15413541693</v>
      </c>
      <c r="H32" s="35" t="s">
        <v>67</v>
      </c>
      <c r="I32" s="36">
        <v>80351.05</v>
      </c>
      <c r="J32" s="34">
        <v>45926</v>
      </c>
      <c r="K32" s="36">
        <v>65861.52</v>
      </c>
      <c r="L32" s="34">
        <v>45903</v>
      </c>
      <c r="M32" s="37">
        <v>-23</v>
      </c>
      <c r="N32" s="37">
        <f t="shared" si="0"/>
        <v>7</v>
      </c>
      <c r="O32" s="38">
        <f t="shared" si="1"/>
        <v>-1514814.9600000002</v>
      </c>
      <c r="P32" s="38">
        <f t="shared" si="2"/>
        <v>461030.64</v>
      </c>
      <c r="Q32" s="37">
        <f t="shared" si="3"/>
        <v>30</v>
      </c>
    </row>
    <row r="33" spans="1:17" s="39" customFormat="1" x14ac:dyDescent="0.25">
      <c r="A33" s="32" t="s">
        <v>12</v>
      </c>
      <c r="B33" s="32" t="s">
        <v>48</v>
      </c>
      <c r="C33" s="32" t="s">
        <v>68</v>
      </c>
      <c r="D33" s="33" t="s">
        <v>69</v>
      </c>
      <c r="E33" s="34">
        <v>45903</v>
      </c>
      <c r="F33" s="34">
        <v>45903</v>
      </c>
      <c r="G33" s="32">
        <v>15461997306</v>
      </c>
      <c r="H33" s="35">
        <v>20</v>
      </c>
      <c r="I33" s="36">
        <v>17776.580000000002</v>
      </c>
      <c r="J33" s="34">
        <v>45933</v>
      </c>
      <c r="K33" s="36">
        <v>17776.580000000002</v>
      </c>
      <c r="L33" s="34">
        <v>45912</v>
      </c>
      <c r="M33" s="37">
        <v>-21</v>
      </c>
      <c r="N33" s="37">
        <f t="shared" si="0"/>
        <v>9</v>
      </c>
      <c r="O33" s="38">
        <f t="shared" si="1"/>
        <v>-373308.18000000005</v>
      </c>
      <c r="P33" s="38">
        <f t="shared" si="2"/>
        <v>159989.22000000003</v>
      </c>
      <c r="Q33" s="37">
        <f t="shared" si="3"/>
        <v>30</v>
      </c>
    </row>
    <row r="34" spans="1:17" s="39" customFormat="1" x14ac:dyDescent="0.25">
      <c r="A34" s="32" t="s">
        <v>12</v>
      </c>
      <c r="B34" s="32" t="s">
        <v>48</v>
      </c>
      <c r="C34" s="32" t="s">
        <v>70</v>
      </c>
      <c r="D34" s="33" t="s">
        <v>71</v>
      </c>
      <c r="E34" s="34">
        <v>45905</v>
      </c>
      <c r="F34" s="34">
        <v>45905</v>
      </c>
      <c r="G34" s="32">
        <v>15481360355</v>
      </c>
      <c r="H34" s="35" t="s">
        <v>72</v>
      </c>
      <c r="I34" s="36">
        <v>5773.98</v>
      </c>
      <c r="J34" s="34">
        <v>45935</v>
      </c>
      <c r="K34" s="36">
        <v>5773.98</v>
      </c>
      <c r="L34" s="34">
        <v>45911</v>
      </c>
      <c r="M34" s="37">
        <v>-24</v>
      </c>
      <c r="N34" s="37">
        <f t="shared" si="0"/>
        <v>6</v>
      </c>
      <c r="O34" s="38">
        <f t="shared" si="1"/>
        <v>-138575.51999999999</v>
      </c>
      <c r="P34" s="38">
        <f t="shared" si="2"/>
        <v>34643.879999999997</v>
      </c>
      <c r="Q34" s="37">
        <f t="shared" si="3"/>
        <v>30</v>
      </c>
    </row>
    <row r="35" spans="1:17" s="39" customFormat="1" x14ac:dyDescent="0.25">
      <c r="A35" s="32" t="s">
        <v>12</v>
      </c>
      <c r="B35" s="32" t="s">
        <v>73</v>
      </c>
      <c r="C35" s="32" t="s">
        <v>74</v>
      </c>
      <c r="D35" s="33">
        <v>384510491</v>
      </c>
      <c r="E35" s="34">
        <v>45834</v>
      </c>
      <c r="F35" s="34">
        <v>45834</v>
      </c>
      <c r="G35" s="32">
        <v>14987768617</v>
      </c>
      <c r="H35" s="35">
        <v>43</v>
      </c>
      <c r="I35" s="36">
        <v>12700.2</v>
      </c>
      <c r="J35" s="34">
        <v>45864</v>
      </c>
      <c r="K35" s="36">
        <v>12700.2</v>
      </c>
      <c r="L35" s="34">
        <v>45853</v>
      </c>
      <c r="M35" s="37">
        <v>-11</v>
      </c>
      <c r="N35" s="37">
        <f t="shared" si="0"/>
        <v>19</v>
      </c>
      <c r="O35" s="38">
        <f t="shared" si="1"/>
        <v>-139702.20000000001</v>
      </c>
      <c r="P35" s="38">
        <f t="shared" si="2"/>
        <v>241303.80000000002</v>
      </c>
      <c r="Q35" s="37">
        <f t="shared" si="3"/>
        <v>30</v>
      </c>
    </row>
    <row r="36" spans="1:17" s="39" customFormat="1" x14ac:dyDescent="0.25">
      <c r="A36" s="32" t="s">
        <v>12</v>
      </c>
      <c r="B36" s="32" t="s">
        <v>73</v>
      </c>
      <c r="C36" s="32" t="s">
        <v>75</v>
      </c>
      <c r="D36" s="33">
        <v>1917390492</v>
      </c>
      <c r="E36" s="34">
        <v>45834</v>
      </c>
      <c r="F36" s="34">
        <v>45834</v>
      </c>
      <c r="G36" s="32">
        <v>14990690358</v>
      </c>
      <c r="H36" s="35" t="s">
        <v>76</v>
      </c>
      <c r="I36" s="36">
        <v>63673.86</v>
      </c>
      <c r="J36" s="34">
        <v>45864</v>
      </c>
      <c r="K36" s="36">
        <v>52191.69</v>
      </c>
      <c r="L36" s="34">
        <v>45840</v>
      </c>
      <c r="M36" s="37">
        <v>-24</v>
      </c>
      <c r="N36" s="37">
        <f t="shared" si="0"/>
        <v>6</v>
      </c>
      <c r="O36" s="38">
        <f t="shared" si="1"/>
        <v>-1252600.56</v>
      </c>
      <c r="P36" s="38">
        <f t="shared" si="2"/>
        <v>313150.14</v>
      </c>
      <c r="Q36" s="37">
        <f t="shared" si="3"/>
        <v>30</v>
      </c>
    </row>
    <row r="37" spans="1:17" s="39" customFormat="1" x14ac:dyDescent="0.25">
      <c r="A37" s="32" t="s">
        <v>12</v>
      </c>
      <c r="B37" s="32" t="s">
        <v>73</v>
      </c>
      <c r="C37" s="32" t="s">
        <v>77</v>
      </c>
      <c r="D37" s="33" t="s">
        <v>78</v>
      </c>
      <c r="E37" s="34">
        <v>45838</v>
      </c>
      <c r="F37" s="34">
        <v>45838</v>
      </c>
      <c r="G37" s="32">
        <v>15015565415</v>
      </c>
      <c r="H37" s="35" t="s">
        <v>79</v>
      </c>
      <c r="I37" s="36">
        <v>292.8</v>
      </c>
      <c r="J37" s="34">
        <v>45868</v>
      </c>
      <c r="K37" s="36">
        <v>240</v>
      </c>
      <c r="L37" s="34">
        <v>45856</v>
      </c>
      <c r="M37" s="37">
        <v>-12</v>
      </c>
      <c r="N37" s="37">
        <f t="shared" si="0"/>
        <v>18</v>
      </c>
      <c r="O37" s="38">
        <f t="shared" si="1"/>
        <v>-2880</v>
      </c>
      <c r="P37" s="38">
        <f t="shared" si="2"/>
        <v>4320</v>
      </c>
      <c r="Q37" s="37">
        <f t="shared" si="3"/>
        <v>30</v>
      </c>
    </row>
    <row r="38" spans="1:17" s="39" customFormat="1" x14ac:dyDescent="0.25">
      <c r="A38" s="32" t="s">
        <v>12</v>
      </c>
      <c r="B38" s="32" t="s">
        <v>73</v>
      </c>
      <c r="C38" s="32" t="s">
        <v>80</v>
      </c>
      <c r="D38" s="33" t="s">
        <v>81</v>
      </c>
      <c r="E38" s="34">
        <v>45839</v>
      </c>
      <c r="F38" s="34">
        <v>45839</v>
      </c>
      <c r="G38" s="32">
        <v>15025991018</v>
      </c>
      <c r="H38" s="35">
        <v>634</v>
      </c>
      <c r="I38" s="36">
        <v>1125.0999999999999</v>
      </c>
      <c r="J38" s="34">
        <v>45869</v>
      </c>
      <c r="K38" s="36">
        <v>922.21</v>
      </c>
      <c r="L38" s="34">
        <v>45840</v>
      </c>
      <c r="M38" s="37">
        <v>-29</v>
      </c>
      <c r="N38" s="37">
        <f t="shared" si="0"/>
        <v>1</v>
      </c>
      <c r="O38" s="38">
        <f t="shared" si="1"/>
        <v>-26744.09</v>
      </c>
      <c r="P38" s="38">
        <f t="shared" si="2"/>
        <v>922.21</v>
      </c>
      <c r="Q38" s="37">
        <f t="shared" si="3"/>
        <v>30</v>
      </c>
    </row>
    <row r="39" spans="1:17" s="39" customFormat="1" x14ac:dyDescent="0.25">
      <c r="A39" s="32" t="s">
        <v>12</v>
      </c>
      <c r="B39" s="32" t="s">
        <v>73</v>
      </c>
      <c r="C39" s="32" t="s">
        <v>82</v>
      </c>
      <c r="D39" s="33">
        <v>807400494</v>
      </c>
      <c r="E39" s="34">
        <v>45841</v>
      </c>
      <c r="F39" s="34">
        <v>45841</v>
      </c>
      <c r="G39" s="32">
        <v>15050058651</v>
      </c>
      <c r="H39" s="35">
        <v>1013</v>
      </c>
      <c r="I39" s="36">
        <v>69094.02</v>
      </c>
      <c r="J39" s="34">
        <v>45871</v>
      </c>
      <c r="K39" s="36">
        <v>56634.44</v>
      </c>
      <c r="L39" s="34">
        <v>45848</v>
      </c>
      <c r="M39" s="37">
        <v>-23</v>
      </c>
      <c r="N39" s="37">
        <f t="shared" si="0"/>
        <v>7</v>
      </c>
      <c r="O39" s="38">
        <f t="shared" si="1"/>
        <v>-1302592.1200000001</v>
      </c>
      <c r="P39" s="38">
        <f t="shared" si="2"/>
        <v>396441.08</v>
      </c>
      <c r="Q39" s="37">
        <f t="shared" si="3"/>
        <v>30</v>
      </c>
    </row>
    <row r="40" spans="1:17" s="39" customFormat="1" x14ac:dyDescent="0.25">
      <c r="A40" s="32" t="s">
        <v>12</v>
      </c>
      <c r="B40" s="32" t="s">
        <v>73</v>
      </c>
      <c r="C40" s="32" t="s">
        <v>83</v>
      </c>
      <c r="D40" s="33">
        <v>1076070497</v>
      </c>
      <c r="E40" s="34">
        <v>45842</v>
      </c>
      <c r="F40" s="34">
        <v>45842</v>
      </c>
      <c r="G40" s="32">
        <v>15063660257</v>
      </c>
      <c r="H40" s="35">
        <v>1494</v>
      </c>
      <c r="I40" s="36">
        <v>492.36</v>
      </c>
      <c r="J40" s="34">
        <v>45872</v>
      </c>
      <c r="K40" s="36">
        <v>403.57</v>
      </c>
      <c r="L40" s="34">
        <v>45848</v>
      </c>
      <c r="M40" s="37">
        <v>-24</v>
      </c>
      <c r="N40" s="37">
        <f t="shared" si="0"/>
        <v>6</v>
      </c>
      <c r="O40" s="38">
        <f t="shared" si="1"/>
        <v>-9685.68</v>
      </c>
      <c r="P40" s="38">
        <f t="shared" si="2"/>
        <v>2421.42</v>
      </c>
      <c r="Q40" s="37">
        <f t="shared" si="3"/>
        <v>30</v>
      </c>
    </row>
    <row r="41" spans="1:17" s="39" customFormat="1" x14ac:dyDescent="0.25">
      <c r="A41" s="32" t="s">
        <v>12</v>
      </c>
      <c r="B41" s="32" t="s">
        <v>73</v>
      </c>
      <c r="C41" s="32" t="s">
        <v>84</v>
      </c>
      <c r="D41" s="33">
        <v>805720497</v>
      </c>
      <c r="E41" s="34">
        <v>45842</v>
      </c>
      <c r="F41" s="34">
        <v>45842</v>
      </c>
      <c r="G41" s="32">
        <v>15065686344</v>
      </c>
      <c r="H41" s="35" t="s">
        <v>85</v>
      </c>
      <c r="I41" s="36">
        <v>6.87</v>
      </c>
      <c r="J41" s="34">
        <v>45872</v>
      </c>
      <c r="K41" s="36">
        <v>5.63</v>
      </c>
      <c r="L41" s="34">
        <v>45853</v>
      </c>
      <c r="M41" s="37">
        <v>-19</v>
      </c>
      <c r="N41" s="37">
        <f t="shared" si="0"/>
        <v>11</v>
      </c>
      <c r="O41" s="38">
        <f t="shared" si="1"/>
        <v>-106.97</v>
      </c>
      <c r="P41" s="38">
        <f t="shared" si="2"/>
        <v>61.93</v>
      </c>
      <c r="Q41" s="37">
        <f t="shared" si="3"/>
        <v>30</v>
      </c>
    </row>
    <row r="42" spans="1:17" s="39" customFormat="1" x14ac:dyDescent="0.25">
      <c r="A42" s="32" t="s">
        <v>12</v>
      </c>
      <c r="B42" s="32" t="s">
        <v>73</v>
      </c>
      <c r="C42" s="32" t="s">
        <v>86</v>
      </c>
      <c r="D42" s="33">
        <v>2506120506</v>
      </c>
      <c r="E42" s="34">
        <v>45845</v>
      </c>
      <c r="F42" s="34">
        <v>45845</v>
      </c>
      <c r="G42" s="32">
        <v>15075976617</v>
      </c>
      <c r="H42" s="35" t="s">
        <v>87</v>
      </c>
      <c r="I42" s="36">
        <v>320.7</v>
      </c>
      <c r="J42" s="34">
        <v>45875</v>
      </c>
      <c r="K42" s="36">
        <v>262.87</v>
      </c>
      <c r="L42" s="34">
        <v>45848</v>
      </c>
      <c r="M42" s="37">
        <v>-27</v>
      </c>
      <c r="N42" s="37">
        <f t="shared" si="0"/>
        <v>3</v>
      </c>
      <c r="O42" s="38">
        <f t="shared" si="1"/>
        <v>-7097.49</v>
      </c>
      <c r="P42" s="38">
        <f t="shared" si="2"/>
        <v>788.61</v>
      </c>
      <c r="Q42" s="37">
        <f t="shared" si="3"/>
        <v>30</v>
      </c>
    </row>
    <row r="43" spans="1:17" s="39" customFormat="1" x14ac:dyDescent="0.25">
      <c r="A43" s="32" t="s">
        <v>12</v>
      </c>
      <c r="B43" s="32" t="s">
        <v>73</v>
      </c>
      <c r="C43" s="32" t="s">
        <v>47</v>
      </c>
      <c r="D43" s="33">
        <v>1334410493</v>
      </c>
      <c r="E43" s="34">
        <v>45846</v>
      </c>
      <c r="F43" s="34">
        <v>45846</v>
      </c>
      <c r="G43" s="32">
        <v>15083881515</v>
      </c>
      <c r="H43" s="35">
        <v>19</v>
      </c>
      <c r="I43" s="36">
        <v>42700</v>
      </c>
      <c r="J43" s="34">
        <v>45876</v>
      </c>
      <c r="K43" s="36">
        <v>35000</v>
      </c>
      <c r="L43" s="34">
        <v>45848</v>
      </c>
      <c r="M43" s="37">
        <v>-28</v>
      </c>
      <c r="N43" s="37">
        <f t="shared" si="0"/>
        <v>2</v>
      </c>
      <c r="O43" s="38">
        <f t="shared" si="1"/>
        <v>-980000</v>
      </c>
      <c r="P43" s="38">
        <f t="shared" si="2"/>
        <v>70000</v>
      </c>
      <c r="Q43" s="37">
        <f t="shared" si="3"/>
        <v>30</v>
      </c>
    </row>
    <row r="44" spans="1:17" s="39" customFormat="1" x14ac:dyDescent="0.25">
      <c r="A44" s="32" t="s">
        <v>12</v>
      </c>
      <c r="B44" s="32" t="s">
        <v>73</v>
      </c>
      <c r="C44" s="32" t="s">
        <v>88</v>
      </c>
      <c r="D44" s="33">
        <v>1401640493</v>
      </c>
      <c r="E44" s="34">
        <v>45846</v>
      </c>
      <c r="F44" s="34">
        <v>45846</v>
      </c>
      <c r="G44" s="32">
        <v>15085259631</v>
      </c>
      <c r="H44" s="35">
        <v>626</v>
      </c>
      <c r="I44" s="36">
        <v>57.34</v>
      </c>
      <c r="J44" s="34">
        <v>45876</v>
      </c>
      <c r="K44" s="36">
        <v>47</v>
      </c>
      <c r="L44" s="34">
        <v>45848</v>
      </c>
      <c r="M44" s="37">
        <v>-28</v>
      </c>
      <c r="N44" s="37">
        <f t="shared" si="0"/>
        <v>2</v>
      </c>
      <c r="O44" s="38">
        <f t="shared" si="1"/>
        <v>-1316</v>
      </c>
      <c r="P44" s="38">
        <f t="shared" si="2"/>
        <v>94</v>
      </c>
      <c r="Q44" s="37">
        <f t="shared" si="3"/>
        <v>30</v>
      </c>
    </row>
    <row r="45" spans="1:17" s="39" customFormat="1" x14ac:dyDescent="0.25">
      <c r="A45" s="32" t="s">
        <v>12</v>
      </c>
      <c r="B45" s="32" t="s">
        <v>73</v>
      </c>
      <c r="C45" s="32" t="s">
        <v>89</v>
      </c>
      <c r="D45" s="33">
        <v>123490492</v>
      </c>
      <c r="E45" s="34">
        <v>45847</v>
      </c>
      <c r="F45" s="34">
        <v>45847</v>
      </c>
      <c r="G45" s="32">
        <v>15095429014</v>
      </c>
      <c r="H45" s="35" t="s">
        <v>90</v>
      </c>
      <c r="I45" s="36">
        <v>75.959999999999994</v>
      </c>
      <c r="J45" s="34">
        <v>45877</v>
      </c>
      <c r="K45" s="36">
        <v>62.26</v>
      </c>
      <c r="L45" s="34">
        <v>45856</v>
      </c>
      <c r="M45" s="37">
        <v>-21</v>
      </c>
      <c r="N45" s="37">
        <f t="shared" si="0"/>
        <v>9</v>
      </c>
      <c r="O45" s="38">
        <f t="shared" si="1"/>
        <v>-1307.46</v>
      </c>
      <c r="P45" s="38">
        <f t="shared" si="2"/>
        <v>560.34</v>
      </c>
      <c r="Q45" s="37">
        <f t="shared" si="3"/>
        <v>30</v>
      </c>
    </row>
    <row r="46" spans="1:17" s="39" customFormat="1" x14ac:dyDescent="0.25">
      <c r="A46" s="32" t="s">
        <v>12</v>
      </c>
      <c r="B46" s="32" t="s">
        <v>73</v>
      </c>
      <c r="C46" s="32" t="s">
        <v>89</v>
      </c>
      <c r="D46" s="33">
        <v>123490492</v>
      </c>
      <c r="E46" s="34">
        <v>45854</v>
      </c>
      <c r="F46" s="34">
        <v>45854</v>
      </c>
      <c r="G46" s="32">
        <v>15147244728</v>
      </c>
      <c r="H46" s="35" t="s">
        <v>91</v>
      </c>
      <c r="I46" s="36">
        <v>5754.2</v>
      </c>
      <c r="J46" s="34">
        <v>45884</v>
      </c>
      <c r="K46" s="36">
        <v>4716.5600000000004</v>
      </c>
      <c r="L46" s="34">
        <v>45856</v>
      </c>
      <c r="M46" s="37">
        <v>-28</v>
      </c>
      <c r="N46" s="37">
        <f t="shared" si="0"/>
        <v>2</v>
      </c>
      <c r="O46" s="38">
        <f t="shared" si="1"/>
        <v>-132063.68000000002</v>
      </c>
      <c r="P46" s="38">
        <f t="shared" si="2"/>
        <v>9433.1200000000008</v>
      </c>
      <c r="Q46" s="37">
        <f t="shared" si="3"/>
        <v>30</v>
      </c>
    </row>
    <row r="47" spans="1:17" s="39" customFormat="1" x14ac:dyDescent="0.25">
      <c r="A47" s="32" t="s">
        <v>12</v>
      </c>
      <c r="B47" s="32" t="s">
        <v>73</v>
      </c>
      <c r="C47" s="32" t="s">
        <v>89</v>
      </c>
      <c r="D47" s="33">
        <v>123490492</v>
      </c>
      <c r="E47" s="34">
        <v>45854</v>
      </c>
      <c r="F47" s="34">
        <v>45854</v>
      </c>
      <c r="G47" s="32">
        <v>15147247030</v>
      </c>
      <c r="H47" s="35" t="s">
        <v>92</v>
      </c>
      <c r="I47" s="36">
        <v>209.26</v>
      </c>
      <c r="J47" s="34">
        <v>45884</v>
      </c>
      <c r="K47" s="36">
        <v>180</v>
      </c>
      <c r="L47" s="34">
        <v>45856</v>
      </c>
      <c r="M47" s="37">
        <v>-28</v>
      </c>
      <c r="N47" s="37">
        <f t="shared" si="0"/>
        <v>2</v>
      </c>
      <c r="O47" s="38">
        <f t="shared" si="1"/>
        <v>-5040</v>
      </c>
      <c r="P47" s="38">
        <f t="shared" si="2"/>
        <v>360</v>
      </c>
      <c r="Q47" s="37">
        <f t="shared" si="3"/>
        <v>30</v>
      </c>
    </row>
    <row r="48" spans="1:17" s="39" customFormat="1" x14ac:dyDescent="0.25">
      <c r="A48" s="32" t="s">
        <v>12</v>
      </c>
      <c r="B48" s="32" t="s">
        <v>73</v>
      </c>
      <c r="C48" s="32" t="s">
        <v>93</v>
      </c>
      <c r="D48" s="33">
        <v>1476900491</v>
      </c>
      <c r="E48" s="34">
        <v>45855</v>
      </c>
      <c r="F48" s="34">
        <v>45855</v>
      </c>
      <c r="G48" s="32">
        <v>15157754230</v>
      </c>
      <c r="H48" s="35" t="s">
        <v>94</v>
      </c>
      <c r="I48" s="36">
        <v>5940.38</v>
      </c>
      <c r="J48" s="34">
        <v>45885</v>
      </c>
      <c r="K48" s="36">
        <v>4869.16</v>
      </c>
      <c r="L48" s="34">
        <v>45861</v>
      </c>
      <c r="M48" s="37">
        <v>-24</v>
      </c>
      <c r="N48" s="37">
        <f t="shared" si="0"/>
        <v>6</v>
      </c>
      <c r="O48" s="38">
        <f t="shared" si="1"/>
        <v>-116859.84</v>
      </c>
      <c r="P48" s="38">
        <f t="shared" si="2"/>
        <v>29214.959999999999</v>
      </c>
      <c r="Q48" s="37">
        <f t="shared" si="3"/>
        <v>30</v>
      </c>
    </row>
    <row r="49" spans="1:17" s="39" customFormat="1" x14ac:dyDescent="0.25">
      <c r="A49" s="32" t="s">
        <v>12</v>
      </c>
      <c r="B49" s="32" t="s">
        <v>73</v>
      </c>
      <c r="C49" s="32" t="s">
        <v>83</v>
      </c>
      <c r="D49" s="33">
        <v>1076070497</v>
      </c>
      <c r="E49" s="34">
        <v>45856</v>
      </c>
      <c r="F49" s="34">
        <v>45856</v>
      </c>
      <c r="G49" s="32">
        <v>15164900379</v>
      </c>
      <c r="H49" s="35">
        <v>1620</v>
      </c>
      <c r="I49" s="36">
        <v>111.94</v>
      </c>
      <c r="J49" s="34">
        <v>45886</v>
      </c>
      <c r="K49" s="36">
        <v>91.75</v>
      </c>
      <c r="L49" s="34">
        <v>45861</v>
      </c>
      <c r="M49" s="37">
        <v>-25</v>
      </c>
      <c r="N49" s="37">
        <f t="shared" si="0"/>
        <v>5</v>
      </c>
      <c r="O49" s="38">
        <f t="shared" si="1"/>
        <v>-2293.75</v>
      </c>
      <c r="P49" s="38">
        <f t="shared" si="2"/>
        <v>458.75</v>
      </c>
      <c r="Q49" s="37">
        <f t="shared" si="3"/>
        <v>30</v>
      </c>
    </row>
    <row r="50" spans="1:17" s="39" customFormat="1" x14ac:dyDescent="0.25">
      <c r="A50" s="32" t="s">
        <v>12</v>
      </c>
      <c r="B50" s="32" t="s">
        <v>73</v>
      </c>
      <c r="C50" s="32" t="s">
        <v>95</v>
      </c>
      <c r="D50" s="33">
        <v>657860490</v>
      </c>
      <c r="E50" s="34">
        <v>45856</v>
      </c>
      <c r="F50" s="34">
        <v>45856</v>
      </c>
      <c r="G50" s="32">
        <v>15167110016</v>
      </c>
      <c r="H50" s="35" t="s">
        <v>96</v>
      </c>
      <c r="I50" s="36">
        <v>87302.26</v>
      </c>
      <c r="J50" s="34">
        <v>45886</v>
      </c>
      <c r="K50" s="36">
        <v>71559.23</v>
      </c>
      <c r="L50" s="34">
        <v>45867</v>
      </c>
      <c r="M50" s="37">
        <v>-19</v>
      </c>
      <c r="N50" s="37">
        <f t="shared" si="0"/>
        <v>11</v>
      </c>
      <c r="O50" s="38">
        <f t="shared" si="1"/>
        <v>-1359625.3699999999</v>
      </c>
      <c r="P50" s="38">
        <f t="shared" si="2"/>
        <v>787151.52999999991</v>
      </c>
      <c r="Q50" s="37">
        <f t="shared" si="3"/>
        <v>30</v>
      </c>
    </row>
    <row r="51" spans="1:17" s="39" customFormat="1" x14ac:dyDescent="0.25">
      <c r="A51" s="32" t="s">
        <v>12</v>
      </c>
      <c r="B51" s="32" t="s">
        <v>73</v>
      </c>
      <c r="C51" s="32" t="s">
        <v>97</v>
      </c>
      <c r="D51" s="33">
        <v>1007390501</v>
      </c>
      <c r="E51" s="34">
        <v>45861</v>
      </c>
      <c r="F51" s="34">
        <v>45861</v>
      </c>
      <c r="G51" s="32">
        <v>15189746257</v>
      </c>
      <c r="H51" s="35" t="s">
        <v>98</v>
      </c>
      <c r="I51" s="36">
        <v>11877.48</v>
      </c>
      <c r="J51" s="34">
        <v>45891</v>
      </c>
      <c r="K51" s="36">
        <v>9735.64</v>
      </c>
      <c r="L51" s="34">
        <v>45869</v>
      </c>
      <c r="M51" s="37">
        <v>-22</v>
      </c>
      <c r="N51" s="37">
        <f t="shared" si="0"/>
        <v>8</v>
      </c>
      <c r="O51" s="38">
        <f t="shared" si="1"/>
        <v>-214184.08</v>
      </c>
      <c r="P51" s="38">
        <f t="shared" si="2"/>
        <v>77885.119999999995</v>
      </c>
      <c r="Q51" s="37">
        <f t="shared" si="3"/>
        <v>30</v>
      </c>
    </row>
    <row r="52" spans="1:17" s="39" customFormat="1" x14ac:dyDescent="0.25">
      <c r="A52" s="32" t="s">
        <v>12</v>
      </c>
      <c r="B52" s="32" t="s">
        <v>73</v>
      </c>
      <c r="C52" s="32" t="s">
        <v>97</v>
      </c>
      <c r="D52" s="33">
        <v>1007390501</v>
      </c>
      <c r="E52" s="34">
        <v>45862</v>
      </c>
      <c r="F52" s="34">
        <v>45862</v>
      </c>
      <c r="G52" s="32">
        <v>15197965379</v>
      </c>
      <c r="H52" s="35" t="s">
        <v>99</v>
      </c>
      <c r="I52" s="36">
        <v>155413.16</v>
      </c>
      <c r="J52" s="34">
        <v>45892</v>
      </c>
      <c r="K52" s="36">
        <v>127387.84</v>
      </c>
      <c r="L52" s="34">
        <v>45869</v>
      </c>
      <c r="M52" s="37">
        <v>-23</v>
      </c>
      <c r="N52" s="37">
        <f t="shared" si="0"/>
        <v>7</v>
      </c>
      <c r="O52" s="38">
        <f t="shared" si="1"/>
        <v>-2929920.32</v>
      </c>
      <c r="P52" s="38">
        <f t="shared" si="2"/>
        <v>891714.88</v>
      </c>
      <c r="Q52" s="37">
        <f t="shared" si="3"/>
        <v>30</v>
      </c>
    </row>
    <row r="53" spans="1:17" s="39" customFormat="1" x14ac:dyDescent="0.25">
      <c r="A53" s="32" t="s">
        <v>12</v>
      </c>
      <c r="B53" s="32" t="s">
        <v>73</v>
      </c>
      <c r="C53" s="32" t="s">
        <v>97</v>
      </c>
      <c r="D53" s="33">
        <v>1007390501</v>
      </c>
      <c r="E53" s="34">
        <v>45863</v>
      </c>
      <c r="F53" s="34">
        <v>45863</v>
      </c>
      <c r="G53" s="32">
        <v>15206213567</v>
      </c>
      <c r="H53" s="35" t="s">
        <v>100</v>
      </c>
      <c r="I53" s="36">
        <v>88755.06</v>
      </c>
      <c r="J53" s="34">
        <v>45893</v>
      </c>
      <c r="K53" s="36">
        <v>72750.05</v>
      </c>
      <c r="L53" s="34">
        <v>45869</v>
      </c>
      <c r="M53" s="37">
        <v>-24</v>
      </c>
      <c r="N53" s="37">
        <f t="shared" si="0"/>
        <v>6</v>
      </c>
      <c r="O53" s="38">
        <f t="shared" si="1"/>
        <v>-1746001.2000000002</v>
      </c>
      <c r="P53" s="38">
        <f t="shared" si="2"/>
        <v>436500.30000000005</v>
      </c>
      <c r="Q53" s="37">
        <f t="shared" si="3"/>
        <v>30</v>
      </c>
    </row>
    <row r="54" spans="1:17" s="39" customFormat="1" x14ac:dyDescent="0.25">
      <c r="A54" s="32" t="s">
        <v>12</v>
      </c>
      <c r="B54" s="32" t="s">
        <v>73</v>
      </c>
      <c r="C54" s="32" t="s">
        <v>101</v>
      </c>
      <c r="D54" s="33">
        <v>6563960480</v>
      </c>
      <c r="E54" s="34">
        <v>45863</v>
      </c>
      <c r="F54" s="34">
        <v>45863</v>
      </c>
      <c r="G54" s="32">
        <v>15212172758</v>
      </c>
      <c r="H54" s="35" t="s">
        <v>102</v>
      </c>
      <c r="I54" s="36">
        <v>10760.4</v>
      </c>
      <c r="J54" s="34">
        <v>45893</v>
      </c>
      <c r="K54" s="36">
        <v>8820</v>
      </c>
      <c r="L54" s="34">
        <v>45869</v>
      </c>
      <c r="M54" s="37">
        <v>-24</v>
      </c>
      <c r="N54" s="37">
        <f t="shared" si="0"/>
        <v>6</v>
      </c>
      <c r="O54" s="38">
        <f t="shared" si="1"/>
        <v>-211680</v>
      </c>
      <c r="P54" s="38">
        <f t="shared" si="2"/>
        <v>52920</v>
      </c>
      <c r="Q54" s="37">
        <f t="shared" si="3"/>
        <v>30</v>
      </c>
    </row>
    <row r="55" spans="1:17" s="39" customFormat="1" x14ac:dyDescent="0.25">
      <c r="A55" s="32" t="s">
        <v>12</v>
      </c>
      <c r="B55" s="32" t="s">
        <v>73</v>
      </c>
      <c r="C55" s="32" t="s">
        <v>89</v>
      </c>
      <c r="D55" s="33">
        <v>123490492</v>
      </c>
      <c r="E55" s="34">
        <v>45866</v>
      </c>
      <c r="F55" s="34">
        <v>45866</v>
      </c>
      <c r="G55" s="32">
        <v>15223918212</v>
      </c>
      <c r="H55" s="35" t="s">
        <v>103</v>
      </c>
      <c r="I55" s="36">
        <v>21.94</v>
      </c>
      <c r="J55" s="34">
        <v>45896</v>
      </c>
      <c r="K55" s="36">
        <v>17.98</v>
      </c>
      <c r="L55" s="34">
        <v>45869</v>
      </c>
      <c r="M55" s="37">
        <v>-27</v>
      </c>
      <c r="N55" s="37">
        <f t="shared" si="0"/>
        <v>3</v>
      </c>
      <c r="O55" s="38">
        <f t="shared" si="1"/>
        <v>-485.46000000000004</v>
      </c>
      <c r="P55" s="38">
        <f t="shared" si="2"/>
        <v>53.94</v>
      </c>
      <c r="Q55" s="37">
        <f t="shared" si="3"/>
        <v>30</v>
      </c>
    </row>
    <row r="56" spans="1:17" s="39" customFormat="1" x14ac:dyDescent="0.25">
      <c r="A56" s="32" t="s">
        <v>12</v>
      </c>
      <c r="B56" s="32" t="s">
        <v>73</v>
      </c>
      <c r="C56" s="32" t="s">
        <v>77</v>
      </c>
      <c r="D56" s="33" t="s">
        <v>78</v>
      </c>
      <c r="E56" s="34">
        <v>45867</v>
      </c>
      <c r="F56" s="34">
        <v>45867</v>
      </c>
      <c r="G56" s="32">
        <v>15229500129</v>
      </c>
      <c r="H56" s="35" t="s">
        <v>104</v>
      </c>
      <c r="I56" s="36">
        <v>406.3</v>
      </c>
      <c r="J56" s="34">
        <v>45897</v>
      </c>
      <c r="K56" s="36">
        <v>333.03</v>
      </c>
      <c r="L56" s="34">
        <v>45875</v>
      </c>
      <c r="M56" s="37">
        <v>-22</v>
      </c>
      <c r="N56" s="37">
        <f t="shared" si="0"/>
        <v>8</v>
      </c>
      <c r="O56" s="38">
        <f t="shared" si="1"/>
        <v>-7326.66</v>
      </c>
      <c r="P56" s="38">
        <f t="shared" si="2"/>
        <v>2664.24</v>
      </c>
      <c r="Q56" s="37">
        <f t="shared" si="3"/>
        <v>30</v>
      </c>
    </row>
    <row r="57" spans="1:17" s="39" customFormat="1" x14ac:dyDescent="0.25">
      <c r="A57" s="32" t="s">
        <v>12</v>
      </c>
      <c r="B57" s="32" t="s">
        <v>73</v>
      </c>
      <c r="C57" s="32" t="s">
        <v>89</v>
      </c>
      <c r="D57" s="33">
        <v>123490492</v>
      </c>
      <c r="E57" s="34">
        <v>45868</v>
      </c>
      <c r="F57" s="34">
        <v>45868</v>
      </c>
      <c r="G57" s="32">
        <v>15237762753</v>
      </c>
      <c r="H57" s="35" t="s">
        <v>105</v>
      </c>
      <c r="I57" s="36">
        <v>232.19</v>
      </c>
      <c r="J57" s="34">
        <v>45898</v>
      </c>
      <c r="K57" s="36">
        <v>190.32</v>
      </c>
      <c r="L57" s="34">
        <v>45869</v>
      </c>
      <c r="M57" s="37">
        <v>-29</v>
      </c>
      <c r="N57" s="37">
        <f t="shared" si="0"/>
        <v>1</v>
      </c>
      <c r="O57" s="38">
        <f t="shared" si="1"/>
        <v>-5519.28</v>
      </c>
      <c r="P57" s="38">
        <f t="shared" si="2"/>
        <v>190.32</v>
      </c>
      <c r="Q57" s="37">
        <f t="shared" si="3"/>
        <v>30</v>
      </c>
    </row>
    <row r="58" spans="1:17" s="39" customFormat="1" x14ac:dyDescent="0.25">
      <c r="A58" s="32" t="s">
        <v>12</v>
      </c>
      <c r="B58" s="32" t="s">
        <v>73</v>
      </c>
      <c r="C58" s="32" t="s">
        <v>106</v>
      </c>
      <c r="D58" s="33">
        <v>1311260499</v>
      </c>
      <c r="E58" s="34">
        <v>45869</v>
      </c>
      <c r="F58" s="34">
        <v>45869</v>
      </c>
      <c r="G58" s="32">
        <v>15247310322</v>
      </c>
      <c r="H58" s="35" t="s">
        <v>107</v>
      </c>
      <c r="I58" s="36">
        <v>29978.04</v>
      </c>
      <c r="J58" s="34">
        <v>45899</v>
      </c>
      <c r="K58" s="36">
        <v>24572.16</v>
      </c>
      <c r="L58" s="34">
        <v>45875</v>
      </c>
      <c r="M58" s="37">
        <v>-24</v>
      </c>
      <c r="N58" s="37">
        <f t="shared" si="0"/>
        <v>6</v>
      </c>
      <c r="O58" s="38">
        <f t="shared" si="1"/>
        <v>-589731.83999999997</v>
      </c>
      <c r="P58" s="38">
        <f t="shared" si="2"/>
        <v>147432.95999999999</v>
      </c>
      <c r="Q58" s="37">
        <f t="shared" si="3"/>
        <v>30</v>
      </c>
    </row>
    <row r="59" spans="1:17" s="39" customFormat="1" x14ac:dyDescent="0.25">
      <c r="A59" s="32" t="s">
        <v>12</v>
      </c>
      <c r="B59" s="32" t="s">
        <v>73</v>
      </c>
      <c r="C59" s="32" t="s">
        <v>108</v>
      </c>
      <c r="D59" s="33">
        <v>1047720493</v>
      </c>
      <c r="E59" s="34">
        <v>45869</v>
      </c>
      <c r="F59" s="34">
        <v>45869</v>
      </c>
      <c r="G59" s="32">
        <v>15251594105</v>
      </c>
      <c r="H59" s="35" t="s">
        <v>109</v>
      </c>
      <c r="I59" s="36">
        <v>279.73</v>
      </c>
      <c r="J59" s="34">
        <v>45899</v>
      </c>
      <c r="K59" s="36">
        <v>229.29</v>
      </c>
      <c r="L59" s="34">
        <v>45875</v>
      </c>
      <c r="M59" s="37">
        <v>-24</v>
      </c>
      <c r="N59" s="37">
        <f t="shared" si="0"/>
        <v>6</v>
      </c>
      <c r="O59" s="38">
        <f t="shared" si="1"/>
        <v>-5502.96</v>
      </c>
      <c r="P59" s="38">
        <f t="shared" si="2"/>
        <v>1375.74</v>
      </c>
      <c r="Q59" s="37">
        <f t="shared" si="3"/>
        <v>30</v>
      </c>
    </row>
    <row r="60" spans="1:17" s="39" customFormat="1" x14ac:dyDescent="0.25">
      <c r="A60" s="32" t="s">
        <v>12</v>
      </c>
      <c r="B60" s="32" t="s">
        <v>73</v>
      </c>
      <c r="C60" s="32" t="s">
        <v>89</v>
      </c>
      <c r="D60" s="33">
        <v>123490492</v>
      </c>
      <c r="E60" s="34">
        <v>45870</v>
      </c>
      <c r="F60" s="34">
        <v>45870</v>
      </c>
      <c r="G60" s="32">
        <v>15259552281</v>
      </c>
      <c r="H60" s="35" t="s">
        <v>110</v>
      </c>
      <c r="I60" s="36">
        <v>459.21</v>
      </c>
      <c r="J60" s="34">
        <v>45900</v>
      </c>
      <c r="K60" s="36">
        <v>376.4</v>
      </c>
      <c r="L60" s="34">
        <v>45876</v>
      </c>
      <c r="M60" s="37">
        <v>-24</v>
      </c>
      <c r="N60" s="37">
        <f t="shared" si="0"/>
        <v>6</v>
      </c>
      <c r="O60" s="38">
        <f t="shared" si="1"/>
        <v>-9033.5999999999985</v>
      </c>
      <c r="P60" s="38">
        <f t="shared" si="2"/>
        <v>2258.3999999999996</v>
      </c>
      <c r="Q60" s="37">
        <f t="shared" si="3"/>
        <v>30</v>
      </c>
    </row>
    <row r="61" spans="1:17" s="39" customFormat="1" x14ac:dyDescent="0.25">
      <c r="A61" s="32" t="s">
        <v>12</v>
      </c>
      <c r="B61" s="32" t="s">
        <v>73</v>
      </c>
      <c r="C61" s="32" t="s">
        <v>84</v>
      </c>
      <c r="D61" s="33">
        <v>805720497</v>
      </c>
      <c r="E61" s="34">
        <v>45870</v>
      </c>
      <c r="F61" s="34">
        <v>45870</v>
      </c>
      <c r="G61" s="32">
        <v>15265876230</v>
      </c>
      <c r="H61" s="35" t="s">
        <v>111</v>
      </c>
      <c r="I61" s="36">
        <v>31.84</v>
      </c>
      <c r="J61" s="34">
        <v>45900</v>
      </c>
      <c r="K61" s="36">
        <v>26.1</v>
      </c>
      <c r="L61" s="34">
        <v>45876</v>
      </c>
      <c r="M61" s="37">
        <v>-24</v>
      </c>
      <c r="N61" s="37">
        <f t="shared" si="0"/>
        <v>6</v>
      </c>
      <c r="O61" s="38">
        <f t="shared" si="1"/>
        <v>-626.40000000000009</v>
      </c>
      <c r="P61" s="38">
        <f t="shared" si="2"/>
        <v>156.60000000000002</v>
      </c>
      <c r="Q61" s="37">
        <f t="shared" si="3"/>
        <v>30</v>
      </c>
    </row>
    <row r="62" spans="1:17" s="39" customFormat="1" x14ac:dyDescent="0.25">
      <c r="A62" s="32" t="s">
        <v>12</v>
      </c>
      <c r="B62" s="32" t="s">
        <v>377</v>
      </c>
      <c r="C62" s="32" t="s">
        <v>84</v>
      </c>
      <c r="D62" s="33">
        <v>805720497</v>
      </c>
      <c r="E62" s="34">
        <v>45870</v>
      </c>
      <c r="F62" s="34">
        <v>45870</v>
      </c>
      <c r="G62" s="32">
        <v>15265876511</v>
      </c>
      <c r="H62" s="35" t="s">
        <v>112</v>
      </c>
      <c r="I62" s="36">
        <v>1533.94</v>
      </c>
      <c r="J62" s="34">
        <v>45900</v>
      </c>
      <c r="K62" s="36">
        <v>1268.2</v>
      </c>
      <c r="L62" s="34">
        <v>45888</v>
      </c>
      <c r="M62" s="37">
        <v>-12</v>
      </c>
      <c r="N62" s="37">
        <f t="shared" si="0"/>
        <v>18</v>
      </c>
      <c r="O62" s="38">
        <f t="shared" si="1"/>
        <v>-15218.400000000001</v>
      </c>
      <c r="P62" s="38">
        <f t="shared" si="2"/>
        <v>22827.600000000002</v>
      </c>
      <c r="Q62" s="37">
        <f t="shared" si="3"/>
        <v>30</v>
      </c>
    </row>
    <row r="63" spans="1:17" s="39" customFormat="1" x14ac:dyDescent="0.25">
      <c r="A63" s="32" t="s">
        <v>12</v>
      </c>
      <c r="B63" s="32" t="s">
        <v>73</v>
      </c>
      <c r="C63" s="32" t="s">
        <v>20</v>
      </c>
      <c r="D63" s="33">
        <v>937170496</v>
      </c>
      <c r="E63" s="34">
        <v>45873</v>
      </c>
      <c r="F63" s="34">
        <v>45873</v>
      </c>
      <c r="G63" s="32">
        <v>15281263466</v>
      </c>
      <c r="H63" s="35" t="s">
        <v>113</v>
      </c>
      <c r="I63" s="36">
        <v>10736</v>
      </c>
      <c r="J63" s="34">
        <v>45903</v>
      </c>
      <c r="K63" s="36">
        <v>8800</v>
      </c>
      <c r="L63" s="34">
        <v>45890</v>
      </c>
      <c r="M63" s="37">
        <v>-13</v>
      </c>
      <c r="N63" s="37">
        <f t="shared" si="0"/>
        <v>17</v>
      </c>
      <c r="O63" s="38">
        <f t="shared" si="1"/>
        <v>-114400</v>
      </c>
      <c r="P63" s="38">
        <f t="shared" si="2"/>
        <v>149600</v>
      </c>
      <c r="Q63" s="37">
        <f t="shared" si="3"/>
        <v>30</v>
      </c>
    </row>
    <row r="64" spans="1:17" s="39" customFormat="1" x14ac:dyDescent="0.25">
      <c r="A64" s="32" t="s">
        <v>12</v>
      </c>
      <c r="B64" s="32" t="s">
        <v>73</v>
      </c>
      <c r="C64" s="32" t="s">
        <v>114</v>
      </c>
      <c r="D64" s="33">
        <v>2129520504</v>
      </c>
      <c r="E64" s="34">
        <v>45873</v>
      </c>
      <c r="F64" s="34">
        <v>45873</v>
      </c>
      <c r="G64" s="32">
        <v>15283045316</v>
      </c>
      <c r="H64" s="35">
        <v>221</v>
      </c>
      <c r="I64" s="36">
        <v>4164.46</v>
      </c>
      <c r="J64" s="34">
        <v>45903</v>
      </c>
      <c r="K64" s="36">
        <v>3413.49</v>
      </c>
      <c r="L64" s="34">
        <v>45890</v>
      </c>
      <c r="M64" s="37">
        <v>-13</v>
      </c>
      <c r="N64" s="37">
        <f t="shared" si="0"/>
        <v>17</v>
      </c>
      <c r="O64" s="38">
        <f t="shared" si="1"/>
        <v>-44375.369999999995</v>
      </c>
      <c r="P64" s="38">
        <f t="shared" si="2"/>
        <v>58029.329999999994</v>
      </c>
      <c r="Q64" s="37">
        <f t="shared" si="3"/>
        <v>30</v>
      </c>
    </row>
    <row r="65" spans="1:17" s="39" customFormat="1" x14ac:dyDescent="0.25">
      <c r="A65" s="32" t="s">
        <v>12</v>
      </c>
      <c r="B65" s="32" t="s">
        <v>73</v>
      </c>
      <c r="C65" s="32" t="s">
        <v>108</v>
      </c>
      <c r="D65" s="33">
        <v>1047720493</v>
      </c>
      <c r="E65" s="34">
        <v>45877</v>
      </c>
      <c r="F65" s="34">
        <v>45877</v>
      </c>
      <c r="G65" s="32">
        <v>15320247768</v>
      </c>
      <c r="H65" s="35" t="s">
        <v>115</v>
      </c>
      <c r="I65" s="36">
        <v>355.75</v>
      </c>
      <c r="J65" s="34">
        <v>45907</v>
      </c>
      <c r="K65" s="36">
        <v>291.60000000000002</v>
      </c>
      <c r="L65" s="34">
        <v>45890</v>
      </c>
      <c r="M65" s="37">
        <v>-17</v>
      </c>
      <c r="N65" s="37">
        <f t="shared" si="0"/>
        <v>13</v>
      </c>
      <c r="O65" s="38">
        <f t="shared" si="1"/>
        <v>-4957.2000000000007</v>
      </c>
      <c r="P65" s="38">
        <f t="shared" si="2"/>
        <v>3790.8</v>
      </c>
      <c r="Q65" s="37">
        <f t="shared" si="3"/>
        <v>30</v>
      </c>
    </row>
    <row r="66" spans="1:17" s="39" customFormat="1" x14ac:dyDescent="0.25">
      <c r="A66" s="32" t="s">
        <v>12</v>
      </c>
      <c r="B66" s="32" t="s">
        <v>73</v>
      </c>
      <c r="C66" s="32" t="s">
        <v>116</v>
      </c>
      <c r="D66" s="33">
        <v>2056470467</v>
      </c>
      <c r="E66" s="34">
        <v>45879</v>
      </c>
      <c r="F66" s="34">
        <v>45879</v>
      </c>
      <c r="G66" s="32">
        <v>15331081180</v>
      </c>
      <c r="H66" s="35" t="s">
        <v>117</v>
      </c>
      <c r="I66" s="36">
        <v>285602</v>
      </c>
      <c r="J66" s="34">
        <v>45909</v>
      </c>
      <c r="K66" s="36">
        <v>234100</v>
      </c>
      <c r="L66" s="34">
        <v>45890</v>
      </c>
      <c r="M66" s="37">
        <v>-19</v>
      </c>
      <c r="N66" s="37">
        <f t="shared" si="0"/>
        <v>11</v>
      </c>
      <c r="O66" s="38">
        <f t="shared" si="1"/>
        <v>-4447900</v>
      </c>
      <c r="P66" s="38">
        <f t="shared" si="2"/>
        <v>2575100</v>
      </c>
      <c r="Q66" s="37">
        <f t="shared" si="3"/>
        <v>30</v>
      </c>
    </row>
    <row r="67" spans="1:17" s="39" customFormat="1" x14ac:dyDescent="0.25">
      <c r="A67" s="32" t="s">
        <v>12</v>
      </c>
      <c r="B67" s="32" t="s">
        <v>73</v>
      </c>
      <c r="C67" s="32" t="s">
        <v>118</v>
      </c>
      <c r="D67" s="33">
        <v>1346760505</v>
      </c>
      <c r="E67" s="34">
        <v>45880</v>
      </c>
      <c r="F67" s="34">
        <v>45880</v>
      </c>
      <c r="G67" s="32">
        <v>15337808238</v>
      </c>
      <c r="H67" s="35">
        <v>20</v>
      </c>
      <c r="I67" s="36">
        <v>3599</v>
      </c>
      <c r="J67" s="34">
        <v>45910</v>
      </c>
      <c r="K67" s="36">
        <v>2950</v>
      </c>
      <c r="L67" s="34">
        <v>45911</v>
      </c>
      <c r="M67" s="37">
        <v>-8</v>
      </c>
      <c r="N67" s="37">
        <f t="shared" ref="N67:N130" si="4">L67-F67</f>
        <v>31</v>
      </c>
      <c r="O67" s="38">
        <f t="shared" ref="O67:O130" si="5">M67*K67</f>
        <v>-23600</v>
      </c>
      <c r="P67" s="38">
        <f t="shared" ref="P67:P130" si="6">N67*K67</f>
        <v>91450</v>
      </c>
      <c r="Q67" s="37">
        <f t="shared" ref="Q67:Q130" si="7">J67-F67</f>
        <v>30</v>
      </c>
    </row>
    <row r="68" spans="1:17" s="39" customFormat="1" x14ac:dyDescent="0.25">
      <c r="A68" s="32" t="s">
        <v>12</v>
      </c>
      <c r="B68" s="32" t="s">
        <v>73</v>
      </c>
      <c r="C68" s="32" t="s">
        <v>89</v>
      </c>
      <c r="D68" s="33">
        <v>123490492</v>
      </c>
      <c r="E68" s="34">
        <v>45881</v>
      </c>
      <c r="F68" s="34">
        <v>45881</v>
      </c>
      <c r="G68" s="32">
        <v>15342038027</v>
      </c>
      <c r="H68" s="35" t="s">
        <v>119</v>
      </c>
      <c r="I68" s="36">
        <v>595.36</v>
      </c>
      <c r="J68" s="34">
        <v>45911</v>
      </c>
      <c r="K68" s="36">
        <v>488</v>
      </c>
      <c r="L68" s="34">
        <v>45890</v>
      </c>
      <c r="M68" s="37">
        <v>-21</v>
      </c>
      <c r="N68" s="37">
        <f t="shared" si="4"/>
        <v>9</v>
      </c>
      <c r="O68" s="38">
        <f t="shared" si="5"/>
        <v>-10248</v>
      </c>
      <c r="P68" s="38">
        <f t="shared" si="6"/>
        <v>4392</v>
      </c>
      <c r="Q68" s="37">
        <f t="shared" si="7"/>
        <v>30</v>
      </c>
    </row>
    <row r="69" spans="1:17" s="39" customFormat="1" x14ac:dyDescent="0.25">
      <c r="A69" s="32" t="s">
        <v>12</v>
      </c>
      <c r="B69" s="32" t="s">
        <v>73</v>
      </c>
      <c r="C69" s="32" t="s">
        <v>89</v>
      </c>
      <c r="D69" s="33">
        <v>123490492</v>
      </c>
      <c r="E69" s="34">
        <v>45881</v>
      </c>
      <c r="F69" s="34">
        <v>45881</v>
      </c>
      <c r="G69" s="32">
        <v>15342046480</v>
      </c>
      <c r="H69" s="35" t="s">
        <v>120</v>
      </c>
      <c r="I69" s="36">
        <v>342.47</v>
      </c>
      <c r="J69" s="34">
        <v>45911</v>
      </c>
      <c r="K69" s="36">
        <v>280.70999999999998</v>
      </c>
      <c r="L69" s="34">
        <v>45890</v>
      </c>
      <c r="M69" s="37">
        <v>-21</v>
      </c>
      <c r="N69" s="37">
        <f t="shared" si="4"/>
        <v>9</v>
      </c>
      <c r="O69" s="38">
        <f t="shared" si="5"/>
        <v>-5894.91</v>
      </c>
      <c r="P69" s="38">
        <f t="shared" si="6"/>
        <v>2526.39</v>
      </c>
      <c r="Q69" s="37">
        <f t="shared" si="7"/>
        <v>30</v>
      </c>
    </row>
    <row r="70" spans="1:17" s="39" customFormat="1" x14ac:dyDescent="0.25">
      <c r="A70" s="32" t="s">
        <v>12</v>
      </c>
      <c r="B70" s="32" t="s">
        <v>73</v>
      </c>
      <c r="C70" s="32" t="s">
        <v>121</v>
      </c>
      <c r="D70" s="33">
        <v>1687620490</v>
      </c>
      <c r="E70" s="34">
        <v>45881</v>
      </c>
      <c r="F70" s="34">
        <v>45881</v>
      </c>
      <c r="G70" s="32">
        <v>15342179056</v>
      </c>
      <c r="H70" s="35">
        <v>1485</v>
      </c>
      <c r="I70" s="36">
        <v>214.26</v>
      </c>
      <c r="J70" s="34">
        <v>45911</v>
      </c>
      <c r="K70" s="36">
        <v>175.62</v>
      </c>
      <c r="L70" s="34">
        <v>45890</v>
      </c>
      <c r="M70" s="37">
        <v>-21</v>
      </c>
      <c r="N70" s="37">
        <f t="shared" si="4"/>
        <v>9</v>
      </c>
      <c r="O70" s="38">
        <f t="shared" si="5"/>
        <v>-3688.02</v>
      </c>
      <c r="P70" s="38">
        <f t="shared" si="6"/>
        <v>1580.58</v>
      </c>
      <c r="Q70" s="37">
        <f t="shared" si="7"/>
        <v>30</v>
      </c>
    </row>
    <row r="71" spans="1:17" s="39" customFormat="1" x14ac:dyDescent="0.25">
      <c r="A71" s="32" t="s">
        <v>12</v>
      </c>
      <c r="B71" s="32" t="s">
        <v>73</v>
      </c>
      <c r="C71" s="32" t="s">
        <v>121</v>
      </c>
      <c r="D71" s="33">
        <v>1687620490</v>
      </c>
      <c r="E71" s="34">
        <v>45881</v>
      </c>
      <c r="F71" s="34">
        <v>45881</v>
      </c>
      <c r="G71" s="32">
        <v>15345393665</v>
      </c>
      <c r="H71" s="35">
        <v>1490</v>
      </c>
      <c r="I71" s="36">
        <v>73.2</v>
      </c>
      <c r="J71" s="34">
        <v>45911</v>
      </c>
      <c r="K71" s="36">
        <v>60</v>
      </c>
      <c r="L71" s="34">
        <v>45890</v>
      </c>
      <c r="M71" s="37">
        <v>-21</v>
      </c>
      <c r="N71" s="37">
        <f t="shared" si="4"/>
        <v>9</v>
      </c>
      <c r="O71" s="38">
        <f t="shared" si="5"/>
        <v>-1260</v>
      </c>
      <c r="P71" s="38">
        <f t="shared" si="6"/>
        <v>540</v>
      </c>
      <c r="Q71" s="37">
        <f t="shared" si="7"/>
        <v>30</v>
      </c>
    </row>
    <row r="72" spans="1:17" s="39" customFormat="1" x14ac:dyDescent="0.25">
      <c r="A72" s="32" t="s">
        <v>12</v>
      </c>
      <c r="B72" s="32" t="s">
        <v>73</v>
      </c>
      <c r="C72" s="32" t="s">
        <v>121</v>
      </c>
      <c r="D72" s="33">
        <v>1687620490</v>
      </c>
      <c r="E72" s="34">
        <v>45882</v>
      </c>
      <c r="F72" s="34">
        <v>45882</v>
      </c>
      <c r="G72" s="32">
        <v>15353031704</v>
      </c>
      <c r="H72" s="35">
        <v>1492</v>
      </c>
      <c r="I72" s="36">
        <v>229.36</v>
      </c>
      <c r="J72" s="34">
        <v>45912</v>
      </c>
      <c r="K72" s="36">
        <v>188</v>
      </c>
      <c r="L72" s="34">
        <v>45890</v>
      </c>
      <c r="M72" s="37">
        <v>-22</v>
      </c>
      <c r="N72" s="37">
        <f t="shared" si="4"/>
        <v>8</v>
      </c>
      <c r="O72" s="38">
        <f t="shared" si="5"/>
        <v>-4136</v>
      </c>
      <c r="P72" s="38">
        <f t="shared" si="6"/>
        <v>1504</v>
      </c>
      <c r="Q72" s="37">
        <f t="shared" si="7"/>
        <v>30</v>
      </c>
    </row>
    <row r="73" spans="1:17" s="39" customFormat="1" x14ac:dyDescent="0.25">
      <c r="A73" s="32" t="s">
        <v>12</v>
      </c>
      <c r="B73" s="32" t="s">
        <v>73</v>
      </c>
      <c r="C73" s="32" t="s">
        <v>122</v>
      </c>
      <c r="D73" s="33">
        <v>1550900490</v>
      </c>
      <c r="E73" s="34">
        <v>45890</v>
      </c>
      <c r="F73" s="34">
        <v>45890</v>
      </c>
      <c r="G73" s="32">
        <v>15386854696</v>
      </c>
      <c r="H73" s="35">
        <v>578</v>
      </c>
      <c r="I73" s="36">
        <v>35</v>
      </c>
      <c r="J73" s="34">
        <v>45920</v>
      </c>
      <c r="K73" s="36">
        <v>28.69</v>
      </c>
      <c r="L73" s="34">
        <v>45894</v>
      </c>
      <c r="M73" s="37">
        <v>-26</v>
      </c>
      <c r="N73" s="37">
        <f t="shared" si="4"/>
        <v>4</v>
      </c>
      <c r="O73" s="38">
        <f t="shared" si="5"/>
        <v>-745.94</v>
      </c>
      <c r="P73" s="38">
        <f t="shared" si="6"/>
        <v>114.76</v>
      </c>
      <c r="Q73" s="37">
        <f t="shared" si="7"/>
        <v>30</v>
      </c>
    </row>
    <row r="74" spans="1:17" s="39" customFormat="1" x14ac:dyDescent="0.25">
      <c r="A74" s="32" t="s">
        <v>12</v>
      </c>
      <c r="B74" s="32" t="s">
        <v>73</v>
      </c>
      <c r="C74" s="32" t="s">
        <v>123</v>
      </c>
      <c r="D74" s="33">
        <v>1265960227</v>
      </c>
      <c r="E74" s="34">
        <v>45894</v>
      </c>
      <c r="F74" s="34">
        <v>45894</v>
      </c>
      <c r="G74" s="32">
        <v>15399485535</v>
      </c>
      <c r="H74" s="35" t="s">
        <v>124</v>
      </c>
      <c r="I74" s="36">
        <v>12198.79</v>
      </c>
      <c r="J74" s="34">
        <v>45924</v>
      </c>
      <c r="K74" s="36">
        <v>9999.01</v>
      </c>
      <c r="L74" s="34">
        <v>45901</v>
      </c>
      <c r="M74" s="37">
        <v>-23</v>
      </c>
      <c r="N74" s="37">
        <f t="shared" si="4"/>
        <v>7</v>
      </c>
      <c r="O74" s="38">
        <f t="shared" si="5"/>
        <v>-229977.23</v>
      </c>
      <c r="P74" s="38">
        <f t="shared" si="6"/>
        <v>69993.070000000007</v>
      </c>
      <c r="Q74" s="37">
        <f t="shared" si="7"/>
        <v>30</v>
      </c>
    </row>
    <row r="75" spans="1:17" s="39" customFormat="1" x14ac:dyDescent="0.25">
      <c r="A75" s="32" t="s">
        <v>12</v>
      </c>
      <c r="B75" s="32" t="s">
        <v>73</v>
      </c>
      <c r="C75" s="32" t="s">
        <v>106</v>
      </c>
      <c r="D75" s="33">
        <v>1311260499</v>
      </c>
      <c r="E75" s="34">
        <v>45898</v>
      </c>
      <c r="F75" s="34">
        <v>45898</v>
      </c>
      <c r="G75" s="32">
        <v>15423712440</v>
      </c>
      <c r="H75" s="35" t="s">
        <v>125</v>
      </c>
      <c r="I75" s="36">
        <v>132.31</v>
      </c>
      <c r="J75" s="34">
        <v>45928</v>
      </c>
      <c r="K75" s="36">
        <v>108.45</v>
      </c>
      <c r="L75" s="34">
        <v>45903</v>
      </c>
      <c r="M75" s="37">
        <v>-25</v>
      </c>
      <c r="N75" s="37">
        <f t="shared" si="4"/>
        <v>5</v>
      </c>
      <c r="O75" s="38">
        <f t="shared" si="5"/>
        <v>-2711.25</v>
      </c>
      <c r="P75" s="38">
        <f t="shared" si="6"/>
        <v>542.25</v>
      </c>
      <c r="Q75" s="37">
        <f t="shared" si="7"/>
        <v>30</v>
      </c>
    </row>
    <row r="76" spans="1:17" s="39" customFormat="1" x14ac:dyDescent="0.25">
      <c r="A76" s="32" t="s">
        <v>12</v>
      </c>
      <c r="B76" s="32" t="s">
        <v>73</v>
      </c>
      <c r="C76" s="32" t="s">
        <v>126</v>
      </c>
      <c r="D76" s="33" t="s">
        <v>127</v>
      </c>
      <c r="E76" s="34">
        <v>45901</v>
      </c>
      <c r="F76" s="34">
        <v>45901</v>
      </c>
      <c r="G76" s="32">
        <v>15440098379</v>
      </c>
      <c r="H76" s="35" t="s">
        <v>128</v>
      </c>
      <c r="I76" s="36">
        <v>501.49</v>
      </c>
      <c r="J76" s="34">
        <v>45931</v>
      </c>
      <c r="K76" s="36">
        <v>411.06</v>
      </c>
      <c r="L76" s="34">
        <v>45903</v>
      </c>
      <c r="M76" s="37">
        <v>-28</v>
      </c>
      <c r="N76" s="37">
        <f t="shared" si="4"/>
        <v>2</v>
      </c>
      <c r="O76" s="38">
        <f t="shared" si="5"/>
        <v>-11509.68</v>
      </c>
      <c r="P76" s="38">
        <f t="shared" si="6"/>
        <v>822.12</v>
      </c>
      <c r="Q76" s="37">
        <f t="shared" si="7"/>
        <v>30</v>
      </c>
    </row>
    <row r="77" spans="1:17" s="39" customFormat="1" x14ac:dyDescent="0.25">
      <c r="A77" s="32" t="s">
        <v>12</v>
      </c>
      <c r="B77" s="32" t="s">
        <v>73</v>
      </c>
      <c r="C77" s="32" t="s">
        <v>129</v>
      </c>
      <c r="D77" s="33">
        <v>847360492</v>
      </c>
      <c r="E77" s="34">
        <v>45902</v>
      </c>
      <c r="F77" s="34">
        <v>45902</v>
      </c>
      <c r="G77" s="32">
        <v>15443111699</v>
      </c>
      <c r="H77" s="35">
        <v>1127</v>
      </c>
      <c r="I77" s="36">
        <v>306.22000000000003</v>
      </c>
      <c r="J77" s="34">
        <v>45932</v>
      </c>
      <c r="K77" s="36">
        <v>251</v>
      </c>
      <c r="L77" s="34">
        <v>45903</v>
      </c>
      <c r="M77" s="37">
        <v>-29</v>
      </c>
      <c r="N77" s="37">
        <f t="shared" si="4"/>
        <v>1</v>
      </c>
      <c r="O77" s="38">
        <f t="shared" si="5"/>
        <v>-7279</v>
      </c>
      <c r="P77" s="38">
        <f t="shared" si="6"/>
        <v>251</v>
      </c>
      <c r="Q77" s="37">
        <f t="shared" si="7"/>
        <v>30</v>
      </c>
    </row>
    <row r="78" spans="1:17" s="39" customFormat="1" x14ac:dyDescent="0.25">
      <c r="A78" s="32" t="s">
        <v>12</v>
      </c>
      <c r="B78" s="32" t="s">
        <v>73</v>
      </c>
      <c r="C78" s="32" t="s">
        <v>84</v>
      </c>
      <c r="D78" s="33">
        <v>805720497</v>
      </c>
      <c r="E78" s="34">
        <v>45902</v>
      </c>
      <c r="F78" s="34">
        <v>45902</v>
      </c>
      <c r="G78" s="32">
        <v>15454730657</v>
      </c>
      <c r="H78" s="35" t="s">
        <v>130</v>
      </c>
      <c r="I78" s="36">
        <v>12.33</v>
      </c>
      <c r="J78" s="34">
        <v>45932</v>
      </c>
      <c r="K78" s="36">
        <v>10.11</v>
      </c>
      <c r="L78" s="34">
        <v>45910</v>
      </c>
      <c r="M78" s="37">
        <v>-22</v>
      </c>
      <c r="N78" s="37">
        <f t="shared" si="4"/>
        <v>8</v>
      </c>
      <c r="O78" s="38">
        <f t="shared" si="5"/>
        <v>-222.42</v>
      </c>
      <c r="P78" s="38">
        <f t="shared" si="6"/>
        <v>80.88</v>
      </c>
      <c r="Q78" s="37">
        <f t="shared" si="7"/>
        <v>30</v>
      </c>
    </row>
    <row r="79" spans="1:17" s="39" customFormat="1" x14ac:dyDescent="0.25">
      <c r="A79" s="32" t="s">
        <v>12</v>
      </c>
      <c r="B79" s="32" t="s">
        <v>73</v>
      </c>
      <c r="C79" s="32" t="s">
        <v>131</v>
      </c>
      <c r="D79" s="33">
        <v>1971670268</v>
      </c>
      <c r="E79" s="34">
        <v>45908</v>
      </c>
      <c r="F79" s="34">
        <v>45908</v>
      </c>
      <c r="G79" s="32">
        <v>15492969507</v>
      </c>
      <c r="H79" s="35" t="s">
        <v>132</v>
      </c>
      <c r="I79" s="36">
        <v>5884.52</v>
      </c>
      <c r="J79" s="34">
        <v>45938</v>
      </c>
      <c r="K79" s="36">
        <v>4823.38</v>
      </c>
      <c r="L79" s="34">
        <v>45911</v>
      </c>
      <c r="M79" s="37">
        <v>-27</v>
      </c>
      <c r="N79" s="37">
        <f t="shared" si="4"/>
        <v>3</v>
      </c>
      <c r="O79" s="38">
        <f t="shared" si="5"/>
        <v>-130231.26000000001</v>
      </c>
      <c r="P79" s="38">
        <f t="shared" si="6"/>
        <v>14470.14</v>
      </c>
      <c r="Q79" s="37">
        <f t="shared" si="7"/>
        <v>30</v>
      </c>
    </row>
    <row r="80" spans="1:17" s="39" customFormat="1" x14ac:dyDescent="0.25">
      <c r="A80" s="32" t="s">
        <v>12</v>
      </c>
      <c r="B80" s="32" t="s">
        <v>73</v>
      </c>
      <c r="C80" s="32" t="s">
        <v>82</v>
      </c>
      <c r="D80" s="33">
        <v>807400494</v>
      </c>
      <c r="E80" s="34">
        <v>45908</v>
      </c>
      <c r="F80" s="34">
        <v>45908</v>
      </c>
      <c r="G80" s="32">
        <v>15494916396</v>
      </c>
      <c r="H80" s="35">
        <v>1444</v>
      </c>
      <c r="I80" s="36">
        <v>327.85</v>
      </c>
      <c r="J80" s="34">
        <v>45938</v>
      </c>
      <c r="K80" s="36">
        <v>268.73</v>
      </c>
      <c r="L80" s="34">
        <v>45911</v>
      </c>
      <c r="M80" s="37">
        <v>-27</v>
      </c>
      <c r="N80" s="37">
        <f t="shared" si="4"/>
        <v>3</v>
      </c>
      <c r="O80" s="38">
        <f t="shared" si="5"/>
        <v>-7255.7100000000009</v>
      </c>
      <c r="P80" s="38">
        <f t="shared" si="6"/>
        <v>806.19</v>
      </c>
      <c r="Q80" s="37">
        <f t="shared" si="7"/>
        <v>30</v>
      </c>
    </row>
    <row r="81" spans="1:17" s="39" customFormat="1" x14ac:dyDescent="0.25">
      <c r="A81" s="32" t="s">
        <v>12</v>
      </c>
      <c r="B81" s="32" t="s">
        <v>73</v>
      </c>
      <c r="C81" s="32" t="s">
        <v>82</v>
      </c>
      <c r="D81" s="33">
        <v>807400494</v>
      </c>
      <c r="E81" s="34">
        <v>45910</v>
      </c>
      <c r="F81" s="34">
        <v>45910</v>
      </c>
      <c r="G81" s="32">
        <v>15512817048</v>
      </c>
      <c r="H81" s="35">
        <v>1445</v>
      </c>
      <c r="I81" s="36">
        <v>347.2</v>
      </c>
      <c r="J81" s="34">
        <v>45940</v>
      </c>
      <c r="K81" s="36">
        <v>284.58999999999997</v>
      </c>
      <c r="L81" s="34">
        <v>45911</v>
      </c>
      <c r="M81" s="37">
        <v>-29</v>
      </c>
      <c r="N81" s="37">
        <f t="shared" si="4"/>
        <v>1</v>
      </c>
      <c r="O81" s="38">
        <f t="shared" si="5"/>
        <v>-8253.1099999999988</v>
      </c>
      <c r="P81" s="38">
        <f t="shared" si="6"/>
        <v>284.58999999999997</v>
      </c>
      <c r="Q81" s="37">
        <f t="shared" si="7"/>
        <v>30</v>
      </c>
    </row>
    <row r="82" spans="1:17" s="39" customFormat="1" x14ac:dyDescent="0.25">
      <c r="A82" s="32" t="s">
        <v>12</v>
      </c>
      <c r="B82" s="32" t="s">
        <v>73</v>
      </c>
      <c r="C82" s="32" t="s">
        <v>133</v>
      </c>
      <c r="D82" s="33" t="s">
        <v>134</v>
      </c>
      <c r="E82" s="34">
        <v>45912</v>
      </c>
      <c r="F82" s="34">
        <v>45912</v>
      </c>
      <c r="G82" s="32">
        <v>15522916197</v>
      </c>
      <c r="H82" s="35" t="s">
        <v>135</v>
      </c>
      <c r="I82" s="36">
        <v>11562.76</v>
      </c>
      <c r="J82" s="34">
        <v>45942</v>
      </c>
      <c r="K82" s="36">
        <v>11562.76</v>
      </c>
      <c r="L82" s="34">
        <v>45916</v>
      </c>
      <c r="M82" s="37">
        <v>-26</v>
      </c>
      <c r="N82" s="37">
        <f t="shared" si="4"/>
        <v>4</v>
      </c>
      <c r="O82" s="38">
        <f t="shared" si="5"/>
        <v>-300631.76</v>
      </c>
      <c r="P82" s="38">
        <f t="shared" si="6"/>
        <v>46251.040000000001</v>
      </c>
      <c r="Q82" s="37">
        <f t="shared" si="7"/>
        <v>30</v>
      </c>
    </row>
    <row r="83" spans="1:17" s="39" customFormat="1" x14ac:dyDescent="0.25">
      <c r="A83" s="32" t="s">
        <v>12</v>
      </c>
      <c r="B83" s="32" t="s">
        <v>73</v>
      </c>
      <c r="C83" s="32" t="s">
        <v>101</v>
      </c>
      <c r="D83" s="33">
        <v>6563960480</v>
      </c>
      <c r="E83" s="34">
        <v>45912</v>
      </c>
      <c r="F83" s="34">
        <v>45912</v>
      </c>
      <c r="G83" s="32">
        <v>15523162788</v>
      </c>
      <c r="H83" s="35" t="s">
        <v>136</v>
      </c>
      <c r="I83" s="36">
        <v>10760.4</v>
      </c>
      <c r="J83" s="34">
        <v>45942</v>
      </c>
      <c r="K83" s="36">
        <v>8820</v>
      </c>
      <c r="L83" s="34">
        <v>45916</v>
      </c>
      <c r="M83" s="37">
        <v>-26</v>
      </c>
      <c r="N83" s="37">
        <f t="shared" si="4"/>
        <v>4</v>
      </c>
      <c r="O83" s="38">
        <f t="shared" si="5"/>
        <v>-229320</v>
      </c>
      <c r="P83" s="38">
        <f t="shared" si="6"/>
        <v>35280</v>
      </c>
      <c r="Q83" s="37">
        <f t="shared" si="7"/>
        <v>30</v>
      </c>
    </row>
    <row r="84" spans="1:17" s="39" customFormat="1" x14ac:dyDescent="0.25">
      <c r="A84" s="32" t="s">
        <v>12</v>
      </c>
      <c r="B84" s="32" t="s">
        <v>73</v>
      </c>
      <c r="C84" s="32" t="s">
        <v>137</v>
      </c>
      <c r="D84" s="33">
        <v>167570514</v>
      </c>
      <c r="E84" s="34">
        <v>45913</v>
      </c>
      <c r="F84" s="34">
        <v>45913</v>
      </c>
      <c r="G84" s="32">
        <v>15532315379</v>
      </c>
      <c r="H84" s="35" t="s">
        <v>138</v>
      </c>
      <c r="I84" s="36">
        <v>165206.59</v>
      </c>
      <c r="J84" s="34">
        <v>45943</v>
      </c>
      <c r="K84" s="36">
        <v>135415.24</v>
      </c>
      <c r="L84" s="34">
        <v>45915</v>
      </c>
      <c r="M84" s="37">
        <v>-28</v>
      </c>
      <c r="N84" s="37">
        <f t="shared" si="4"/>
        <v>2</v>
      </c>
      <c r="O84" s="38">
        <f t="shared" si="5"/>
        <v>-3791626.7199999997</v>
      </c>
      <c r="P84" s="38">
        <f t="shared" si="6"/>
        <v>270830.48</v>
      </c>
      <c r="Q84" s="37">
        <f t="shared" si="7"/>
        <v>30</v>
      </c>
    </row>
    <row r="85" spans="1:17" s="39" customFormat="1" x14ac:dyDescent="0.25">
      <c r="A85" s="32" t="s">
        <v>12</v>
      </c>
      <c r="B85" s="32" t="s">
        <v>73</v>
      </c>
      <c r="C85" s="32" t="s">
        <v>80</v>
      </c>
      <c r="D85" s="33" t="s">
        <v>81</v>
      </c>
      <c r="E85" s="34">
        <v>45916</v>
      </c>
      <c r="F85" s="34">
        <v>45916</v>
      </c>
      <c r="G85" s="32">
        <v>15557976302</v>
      </c>
      <c r="H85" s="35">
        <v>774</v>
      </c>
      <c r="I85" s="36">
        <v>216.49</v>
      </c>
      <c r="J85" s="34">
        <v>45946</v>
      </c>
      <c r="K85" s="36">
        <v>177.45</v>
      </c>
      <c r="L85" s="34">
        <v>45918</v>
      </c>
      <c r="M85" s="37">
        <v>-28</v>
      </c>
      <c r="N85" s="37">
        <f t="shared" si="4"/>
        <v>2</v>
      </c>
      <c r="O85" s="38">
        <f t="shared" si="5"/>
        <v>-4968.5999999999995</v>
      </c>
      <c r="P85" s="38">
        <f t="shared" si="6"/>
        <v>354.9</v>
      </c>
      <c r="Q85" s="37">
        <f t="shared" si="7"/>
        <v>30</v>
      </c>
    </row>
    <row r="86" spans="1:17" s="39" customFormat="1" x14ac:dyDescent="0.25">
      <c r="A86" s="32" t="s">
        <v>12</v>
      </c>
      <c r="B86" s="32" t="s">
        <v>139</v>
      </c>
      <c r="C86" s="32" t="s">
        <v>140</v>
      </c>
      <c r="D86" s="33">
        <v>3488860242</v>
      </c>
      <c r="E86" s="34">
        <v>45838</v>
      </c>
      <c r="F86" s="34">
        <v>45838</v>
      </c>
      <c r="G86" s="32">
        <v>15020535856</v>
      </c>
      <c r="H86" s="35" t="s">
        <v>141</v>
      </c>
      <c r="I86" s="36">
        <v>7912.92</v>
      </c>
      <c r="J86" s="34">
        <v>45868</v>
      </c>
      <c r="K86" s="36">
        <v>6486</v>
      </c>
      <c r="L86" s="34">
        <v>45840</v>
      </c>
      <c r="M86" s="37">
        <v>-28</v>
      </c>
      <c r="N86" s="37">
        <f t="shared" si="4"/>
        <v>2</v>
      </c>
      <c r="O86" s="38">
        <f t="shared" si="5"/>
        <v>-181608</v>
      </c>
      <c r="P86" s="38">
        <f t="shared" si="6"/>
        <v>12972</v>
      </c>
      <c r="Q86" s="37">
        <f t="shared" si="7"/>
        <v>30</v>
      </c>
    </row>
    <row r="87" spans="1:17" s="39" customFormat="1" x14ac:dyDescent="0.25">
      <c r="A87" s="32" t="s">
        <v>12</v>
      </c>
      <c r="B87" s="32" t="s">
        <v>139</v>
      </c>
      <c r="C87" s="32" t="s">
        <v>142</v>
      </c>
      <c r="D87" s="33">
        <v>488410010</v>
      </c>
      <c r="E87" s="34">
        <v>45839</v>
      </c>
      <c r="F87" s="34">
        <v>45839</v>
      </c>
      <c r="G87" s="32">
        <v>15033286915</v>
      </c>
      <c r="H87" s="35">
        <v>6820250620002440</v>
      </c>
      <c r="I87" s="36">
        <v>16914.54</v>
      </c>
      <c r="J87" s="34">
        <v>45869</v>
      </c>
      <c r="K87" s="36">
        <v>13864.38</v>
      </c>
      <c r="L87" s="34">
        <v>45845</v>
      </c>
      <c r="M87" s="37">
        <v>-24</v>
      </c>
      <c r="N87" s="37">
        <f t="shared" si="4"/>
        <v>6</v>
      </c>
      <c r="O87" s="38">
        <f t="shared" si="5"/>
        <v>-332745.12</v>
      </c>
      <c r="P87" s="38">
        <f t="shared" si="6"/>
        <v>83186.28</v>
      </c>
      <c r="Q87" s="37">
        <f t="shared" si="7"/>
        <v>30</v>
      </c>
    </row>
    <row r="88" spans="1:17" s="39" customFormat="1" x14ac:dyDescent="0.25">
      <c r="A88" s="32" t="s">
        <v>12</v>
      </c>
      <c r="B88" s="32" t="s">
        <v>139</v>
      </c>
      <c r="C88" s="32" t="s">
        <v>143</v>
      </c>
      <c r="D88" s="33">
        <v>2213820208</v>
      </c>
      <c r="E88" s="34">
        <v>45841</v>
      </c>
      <c r="F88" s="34">
        <v>45841</v>
      </c>
      <c r="G88" s="32">
        <v>15050897751</v>
      </c>
      <c r="H88" s="35" t="s">
        <v>144</v>
      </c>
      <c r="I88" s="36">
        <v>200</v>
      </c>
      <c r="J88" s="34">
        <v>45871</v>
      </c>
      <c r="K88" s="36">
        <v>200</v>
      </c>
      <c r="L88" s="34">
        <v>45845</v>
      </c>
      <c r="M88" s="37">
        <v>-26</v>
      </c>
      <c r="N88" s="37">
        <f t="shared" si="4"/>
        <v>4</v>
      </c>
      <c r="O88" s="38">
        <f t="shared" si="5"/>
        <v>-5200</v>
      </c>
      <c r="P88" s="38">
        <f t="shared" si="6"/>
        <v>800</v>
      </c>
      <c r="Q88" s="37">
        <f t="shared" si="7"/>
        <v>30</v>
      </c>
    </row>
    <row r="89" spans="1:17" s="39" customFormat="1" x14ac:dyDescent="0.25">
      <c r="A89" s="32" t="s">
        <v>12</v>
      </c>
      <c r="B89" s="32" t="s">
        <v>139</v>
      </c>
      <c r="C89" s="32" t="s">
        <v>143</v>
      </c>
      <c r="D89" s="33">
        <v>2213820208</v>
      </c>
      <c r="E89" s="34">
        <v>45841</v>
      </c>
      <c r="F89" s="34">
        <v>45841</v>
      </c>
      <c r="G89" s="32">
        <v>15050914640</v>
      </c>
      <c r="H89" s="35" t="s">
        <v>145</v>
      </c>
      <c r="I89" s="36">
        <v>120</v>
      </c>
      <c r="J89" s="34">
        <v>45871</v>
      </c>
      <c r="K89" s="36">
        <v>120</v>
      </c>
      <c r="L89" s="34">
        <v>45845</v>
      </c>
      <c r="M89" s="37">
        <v>-26</v>
      </c>
      <c r="N89" s="37">
        <f t="shared" si="4"/>
        <v>4</v>
      </c>
      <c r="O89" s="38">
        <f t="shared" si="5"/>
        <v>-3120</v>
      </c>
      <c r="P89" s="38">
        <f t="shared" si="6"/>
        <v>480</v>
      </c>
      <c r="Q89" s="37">
        <f t="shared" si="7"/>
        <v>30</v>
      </c>
    </row>
    <row r="90" spans="1:17" s="39" customFormat="1" x14ac:dyDescent="0.25">
      <c r="A90" s="32" t="s">
        <v>12</v>
      </c>
      <c r="B90" s="32" t="s">
        <v>139</v>
      </c>
      <c r="C90" s="32" t="s">
        <v>146</v>
      </c>
      <c r="D90" s="33">
        <v>9105451216</v>
      </c>
      <c r="E90" s="34">
        <v>45845</v>
      </c>
      <c r="F90" s="34">
        <v>45845</v>
      </c>
      <c r="G90" s="32">
        <v>15075380410</v>
      </c>
      <c r="H90" s="35" t="s">
        <v>147</v>
      </c>
      <c r="I90" s="36">
        <v>486.78</v>
      </c>
      <c r="J90" s="34">
        <v>45875</v>
      </c>
      <c r="K90" s="36">
        <v>399</v>
      </c>
      <c r="L90" s="34">
        <v>45848</v>
      </c>
      <c r="M90" s="37">
        <v>-27</v>
      </c>
      <c r="N90" s="37">
        <f t="shared" si="4"/>
        <v>3</v>
      </c>
      <c r="O90" s="38">
        <f t="shared" si="5"/>
        <v>-10773</v>
      </c>
      <c r="P90" s="38">
        <f t="shared" si="6"/>
        <v>1197</v>
      </c>
      <c r="Q90" s="37">
        <f t="shared" si="7"/>
        <v>30</v>
      </c>
    </row>
    <row r="91" spans="1:17" s="39" customFormat="1" x14ac:dyDescent="0.25">
      <c r="A91" s="32" t="s">
        <v>12</v>
      </c>
      <c r="B91" s="32" t="s">
        <v>139</v>
      </c>
      <c r="C91" s="32" t="s">
        <v>148</v>
      </c>
      <c r="D91" s="33">
        <v>3509620484</v>
      </c>
      <c r="E91" s="34">
        <v>45845</v>
      </c>
      <c r="F91" s="34">
        <v>45845</v>
      </c>
      <c r="G91" s="32">
        <v>15077734884</v>
      </c>
      <c r="H91" s="35">
        <v>6324</v>
      </c>
      <c r="I91" s="36">
        <v>3891.51</v>
      </c>
      <c r="J91" s="34">
        <v>45875</v>
      </c>
      <c r="K91" s="36">
        <v>3189.76</v>
      </c>
      <c r="L91" s="34">
        <v>45848</v>
      </c>
      <c r="M91" s="37">
        <v>-27</v>
      </c>
      <c r="N91" s="37">
        <f t="shared" si="4"/>
        <v>3</v>
      </c>
      <c r="O91" s="38">
        <f t="shared" si="5"/>
        <v>-86123.520000000004</v>
      </c>
      <c r="P91" s="38">
        <f t="shared" si="6"/>
        <v>9569.2800000000007</v>
      </c>
      <c r="Q91" s="37">
        <f t="shared" si="7"/>
        <v>30</v>
      </c>
    </row>
    <row r="92" spans="1:17" s="39" customFormat="1" x14ac:dyDescent="0.25">
      <c r="A92" s="32" t="s">
        <v>12</v>
      </c>
      <c r="B92" s="32" t="s">
        <v>139</v>
      </c>
      <c r="C92" s="32" t="s">
        <v>148</v>
      </c>
      <c r="D92" s="33">
        <v>3509620484</v>
      </c>
      <c r="E92" s="34">
        <v>45845</v>
      </c>
      <c r="F92" s="34">
        <v>45845</v>
      </c>
      <c r="G92" s="32">
        <v>15077739112</v>
      </c>
      <c r="H92" s="35">
        <v>6323</v>
      </c>
      <c r="I92" s="36">
        <v>3347.61</v>
      </c>
      <c r="J92" s="34">
        <v>45875</v>
      </c>
      <c r="K92" s="36">
        <v>2743.94</v>
      </c>
      <c r="L92" s="34">
        <v>45848</v>
      </c>
      <c r="M92" s="37">
        <v>-27</v>
      </c>
      <c r="N92" s="37">
        <f t="shared" si="4"/>
        <v>3</v>
      </c>
      <c r="O92" s="38">
        <f t="shared" si="5"/>
        <v>-74086.38</v>
      </c>
      <c r="P92" s="38">
        <f t="shared" si="6"/>
        <v>8231.82</v>
      </c>
      <c r="Q92" s="37">
        <f t="shared" si="7"/>
        <v>30</v>
      </c>
    </row>
    <row r="93" spans="1:17" s="39" customFormat="1" x14ac:dyDescent="0.25">
      <c r="A93" s="32" t="s">
        <v>12</v>
      </c>
      <c r="B93" s="32" t="s">
        <v>139</v>
      </c>
      <c r="C93" s="32" t="s">
        <v>148</v>
      </c>
      <c r="D93" s="33">
        <v>3509620484</v>
      </c>
      <c r="E93" s="34">
        <v>45855</v>
      </c>
      <c r="F93" s="34">
        <v>45855</v>
      </c>
      <c r="G93" s="32">
        <v>15155294548</v>
      </c>
      <c r="H93" s="35">
        <v>6902</v>
      </c>
      <c r="I93" s="36">
        <v>2998.85</v>
      </c>
      <c r="J93" s="34">
        <v>45885</v>
      </c>
      <c r="K93" s="36">
        <v>2458.0700000000002</v>
      </c>
      <c r="L93" s="34">
        <v>45861</v>
      </c>
      <c r="M93" s="37">
        <v>-24</v>
      </c>
      <c r="N93" s="37">
        <f t="shared" si="4"/>
        <v>6</v>
      </c>
      <c r="O93" s="38">
        <f t="shared" si="5"/>
        <v>-58993.680000000008</v>
      </c>
      <c r="P93" s="38">
        <f t="shared" si="6"/>
        <v>14748.420000000002</v>
      </c>
      <c r="Q93" s="37">
        <f t="shared" si="7"/>
        <v>30</v>
      </c>
    </row>
    <row r="94" spans="1:17" s="39" customFormat="1" x14ac:dyDescent="0.25">
      <c r="A94" s="32" t="s">
        <v>12</v>
      </c>
      <c r="B94" s="32" t="s">
        <v>139</v>
      </c>
      <c r="C94" s="32" t="s">
        <v>149</v>
      </c>
      <c r="D94" s="33">
        <v>2290620992</v>
      </c>
      <c r="E94" s="34">
        <v>45866</v>
      </c>
      <c r="F94" s="34">
        <v>45866</v>
      </c>
      <c r="G94" s="32">
        <v>15222036876</v>
      </c>
      <c r="H94" s="35">
        <v>115</v>
      </c>
      <c r="I94" s="36">
        <v>4782.3999999999996</v>
      </c>
      <c r="J94" s="34">
        <v>45896</v>
      </c>
      <c r="K94" s="36">
        <v>3920</v>
      </c>
      <c r="L94" s="34">
        <v>45875</v>
      </c>
      <c r="M94" s="37">
        <v>-21</v>
      </c>
      <c r="N94" s="37">
        <f t="shared" si="4"/>
        <v>9</v>
      </c>
      <c r="O94" s="38">
        <f t="shared" si="5"/>
        <v>-82320</v>
      </c>
      <c r="P94" s="38">
        <f t="shared" si="6"/>
        <v>35280</v>
      </c>
      <c r="Q94" s="37">
        <f t="shared" si="7"/>
        <v>30</v>
      </c>
    </row>
    <row r="95" spans="1:17" s="39" customFormat="1" x14ac:dyDescent="0.25">
      <c r="A95" s="32" t="s">
        <v>12</v>
      </c>
      <c r="B95" s="32" t="s">
        <v>139</v>
      </c>
      <c r="C95" s="32" t="s">
        <v>150</v>
      </c>
      <c r="D95" s="33">
        <v>2371140233</v>
      </c>
      <c r="E95" s="34">
        <v>45868</v>
      </c>
      <c r="F95" s="34">
        <v>45868</v>
      </c>
      <c r="G95" s="32">
        <v>15238341115</v>
      </c>
      <c r="H95" s="35" t="s">
        <v>151</v>
      </c>
      <c r="I95" s="36">
        <v>7632.32</v>
      </c>
      <c r="J95" s="34">
        <v>45898</v>
      </c>
      <c r="K95" s="36">
        <v>6256</v>
      </c>
      <c r="L95" s="34">
        <v>45875</v>
      </c>
      <c r="M95" s="37">
        <v>-23</v>
      </c>
      <c r="N95" s="37">
        <f t="shared" si="4"/>
        <v>7</v>
      </c>
      <c r="O95" s="38">
        <f t="shared" si="5"/>
        <v>-143888</v>
      </c>
      <c r="P95" s="38">
        <f t="shared" si="6"/>
        <v>43792</v>
      </c>
      <c r="Q95" s="37">
        <f t="shared" si="7"/>
        <v>30</v>
      </c>
    </row>
    <row r="96" spans="1:17" s="39" customFormat="1" x14ac:dyDescent="0.25">
      <c r="A96" s="32" t="s">
        <v>12</v>
      </c>
      <c r="B96" s="32" t="s">
        <v>139</v>
      </c>
      <c r="C96" s="32" t="s">
        <v>152</v>
      </c>
      <c r="D96" s="33">
        <v>433790490</v>
      </c>
      <c r="E96" s="34">
        <v>45869</v>
      </c>
      <c r="F96" s="34">
        <v>45869</v>
      </c>
      <c r="G96" s="32">
        <v>15249720863</v>
      </c>
      <c r="H96" s="35">
        <v>202508000069</v>
      </c>
      <c r="I96" s="36">
        <v>219.6</v>
      </c>
      <c r="J96" s="34">
        <v>45899</v>
      </c>
      <c r="K96" s="36">
        <v>180</v>
      </c>
      <c r="L96" s="34">
        <v>45875</v>
      </c>
      <c r="M96" s="37">
        <v>-24</v>
      </c>
      <c r="N96" s="37">
        <f t="shared" si="4"/>
        <v>6</v>
      </c>
      <c r="O96" s="38">
        <f t="shared" si="5"/>
        <v>-4320</v>
      </c>
      <c r="P96" s="38">
        <f t="shared" si="6"/>
        <v>1080</v>
      </c>
      <c r="Q96" s="37">
        <f t="shared" si="7"/>
        <v>30</v>
      </c>
    </row>
    <row r="97" spans="1:17" s="39" customFormat="1" x14ac:dyDescent="0.25">
      <c r="A97" s="32" t="s">
        <v>12</v>
      </c>
      <c r="B97" s="32" t="s">
        <v>139</v>
      </c>
      <c r="C97" s="32" t="s">
        <v>153</v>
      </c>
      <c r="D97" s="33" t="s">
        <v>154</v>
      </c>
      <c r="E97" s="34">
        <v>45869</v>
      </c>
      <c r="F97" s="34">
        <v>45869</v>
      </c>
      <c r="G97" s="32">
        <v>15251575489</v>
      </c>
      <c r="H97" s="35" t="s">
        <v>155</v>
      </c>
      <c r="I97" s="36">
        <v>1999.99</v>
      </c>
      <c r="J97" s="34">
        <v>45899</v>
      </c>
      <c r="K97" s="36">
        <v>1999.99</v>
      </c>
      <c r="L97" s="34">
        <v>45875</v>
      </c>
      <c r="M97" s="37">
        <v>-24</v>
      </c>
      <c r="N97" s="37">
        <f t="shared" si="4"/>
        <v>6</v>
      </c>
      <c r="O97" s="38">
        <f t="shared" si="5"/>
        <v>-47999.76</v>
      </c>
      <c r="P97" s="38">
        <f t="shared" si="6"/>
        <v>11999.94</v>
      </c>
      <c r="Q97" s="37">
        <f t="shared" si="7"/>
        <v>30</v>
      </c>
    </row>
    <row r="98" spans="1:17" s="39" customFormat="1" x14ac:dyDescent="0.25">
      <c r="A98" s="32" t="s">
        <v>12</v>
      </c>
      <c r="B98" s="32" t="s">
        <v>139</v>
      </c>
      <c r="C98" s="32" t="s">
        <v>150</v>
      </c>
      <c r="D98" s="33">
        <v>2371140233</v>
      </c>
      <c r="E98" s="34">
        <v>45873</v>
      </c>
      <c r="F98" s="34">
        <v>45873</v>
      </c>
      <c r="G98" s="32">
        <v>15277575491</v>
      </c>
      <c r="H98" s="35" t="s">
        <v>156</v>
      </c>
      <c r="I98" s="36">
        <v>2310</v>
      </c>
      <c r="J98" s="34">
        <v>45903</v>
      </c>
      <c r="K98" s="36">
        <v>2310</v>
      </c>
      <c r="L98" s="34">
        <v>45875</v>
      </c>
      <c r="M98" s="37">
        <v>-28</v>
      </c>
      <c r="N98" s="37">
        <f t="shared" si="4"/>
        <v>2</v>
      </c>
      <c r="O98" s="38">
        <f t="shared" si="5"/>
        <v>-64680</v>
      </c>
      <c r="P98" s="38">
        <f t="shared" si="6"/>
        <v>4620</v>
      </c>
      <c r="Q98" s="37">
        <f t="shared" si="7"/>
        <v>30</v>
      </c>
    </row>
    <row r="99" spans="1:17" s="39" customFormat="1" x14ac:dyDescent="0.25">
      <c r="A99" s="32" t="s">
        <v>12</v>
      </c>
      <c r="B99" s="32" t="s">
        <v>139</v>
      </c>
      <c r="C99" s="32" t="s">
        <v>157</v>
      </c>
      <c r="D99" s="33" t="s">
        <v>158</v>
      </c>
      <c r="E99" s="34">
        <v>45875</v>
      </c>
      <c r="F99" s="34">
        <v>45875</v>
      </c>
      <c r="G99" s="32">
        <v>15299477622</v>
      </c>
      <c r="H99" s="35" t="s">
        <v>159</v>
      </c>
      <c r="I99" s="36">
        <v>355.6</v>
      </c>
      <c r="J99" s="34">
        <v>45905</v>
      </c>
      <c r="K99" s="36">
        <v>355.6</v>
      </c>
      <c r="L99" s="34">
        <v>45887</v>
      </c>
      <c r="M99" s="37">
        <v>-18</v>
      </c>
      <c r="N99" s="37">
        <f t="shared" si="4"/>
        <v>12</v>
      </c>
      <c r="O99" s="38">
        <f t="shared" si="5"/>
        <v>-6400.8</v>
      </c>
      <c r="P99" s="38">
        <f t="shared" si="6"/>
        <v>4267.2000000000007</v>
      </c>
      <c r="Q99" s="37">
        <f t="shared" si="7"/>
        <v>30</v>
      </c>
    </row>
    <row r="100" spans="1:17" s="39" customFormat="1" x14ac:dyDescent="0.25">
      <c r="A100" s="32" t="s">
        <v>12</v>
      </c>
      <c r="B100" s="32" t="s">
        <v>139</v>
      </c>
      <c r="C100" s="32" t="s">
        <v>157</v>
      </c>
      <c r="D100" s="33" t="s">
        <v>158</v>
      </c>
      <c r="E100" s="34">
        <v>45875</v>
      </c>
      <c r="F100" s="34">
        <v>45875</v>
      </c>
      <c r="G100" s="32">
        <v>15299484763</v>
      </c>
      <c r="H100" s="35" t="s">
        <v>52</v>
      </c>
      <c r="I100" s="36">
        <v>405.6</v>
      </c>
      <c r="J100" s="34">
        <v>45905</v>
      </c>
      <c r="K100" s="36">
        <v>405.6</v>
      </c>
      <c r="L100" s="34">
        <v>45887</v>
      </c>
      <c r="M100" s="37">
        <v>-18</v>
      </c>
      <c r="N100" s="37">
        <f t="shared" si="4"/>
        <v>12</v>
      </c>
      <c r="O100" s="38">
        <f t="shared" si="5"/>
        <v>-7300.8</v>
      </c>
      <c r="P100" s="38">
        <f t="shared" si="6"/>
        <v>4867.2000000000007</v>
      </c>
      <c r="Q100" s="37">
        <f t="shared" si="7"/>
        <v>30</v>
      </c>
    </row>
    <row r="101" spans="1:17" s="39" customFormat="1" x14ac:dyDescent="0.25">
      <c r="A101" s="32" t="s">
        <v>12</v>
      </c>
      <c r="B101" s="32" t="s">
        <v>139</v>
      </c>
      <c r="C101" s="32" t="s">
        <v>146</v>
      </c>
      <c r="D101" s="33">
        <v>9105451216</v>
      </c>
      <c r="E101" s="34">
        <v>45896</v>
      </c>
      <c r="F101" s="34">
        <v>45896</v>
      </c>
      <c r="G101" s="32">
        <v>15414367726</v>
      </c>
      <c r="H101" s="35" t="s">
        <v>160</v>
      </c>
      <c r="I101" s="36">
        <v>364.58</v>
      </c>
      <c r="J101" s="34">
        <v>45926</v>
      </c>
      <c r="K101" s="36">
        <v>298.83999999999997</v>
      </c>
      <c r="L101" s="34">
        <v>45903</v>
      </c>
      <c r="M101" s="37">
        <v>-23</v>
      </c>
      <c r="N101" s="37">
        <f t="shared" si="4"/>
        <v>7</v>
      </c>
      <c r="O101" s="38">
        <f t="shared" si="5"/>
        <v>-6873.32</v>
      </c>
      <c r="P101" s="38">
        <f t="shared" si="6"/>
        <v>2091.8799999999997</v>
      </c>
      <c r="Q101" s="37">
        <f t="shared" si="7"/>
        <v>30</v>
      </c>
    </row>
    <row r="102" spans="1:17" s="39" customFormat="1" x14ac:dyDescent="0.25">
      <c r="A102" s="32" t="s">
        <v>12</v>
      </c>
      <c r="B102" s="32" t="s">
        <v>139</v>
      </c>
      <c r="C102" s="32" t="s">
        <v>161</v>
      </c>
      <c r="D102" s="33">
        <v>8261650587</v>
      </c>
      <c r="E102" s="34">
        <v>45898</v>
      </c>
      <c r="F102" s="34">
        <v>45898</v>
      </c>
      <c r="G102" s="32">
        <v>15425241160</v>
      </c>
      <c r="H102" s="35">
        <v>9</v>
      </c>
      <c r="I102" s="36">
        <v>4800</v>
      </c>
      <c r="J102" s="34">
        <v>45928</v>
      </c>
      <c r="K102" s="36">
        <v>3934.43</v>
      </c>
      <c r="L102" s="34">
        <v>45904</v>
      </c>
      <c r="M102" s="37">
        <v>-24</v>
      </c>
      <c r="N102" s="37">
        <f t="shared" si="4"/>
        <v>6</v>
      </c>
      <c r="O102" s="38">
        <f t="shared" si="5"/>
        <v>-94426.319999999992</v>
      </c>
      <c r="P102" s="38">
        <f t="shared" si="6"/>
        <v>23606.579999999998</v>
      </c>
      <c r="Q102" s="37">
        <f t="shared" si="7"/>
        <v>30</v>
      </c>
    </row>
    <row r="103" spans="1:17" s="39" customFormat="1" x14ac:dyDescent="0.25">
      <c r="A103" s="32" t="s">
        <v>12</v>
      </c>
      <c r="B103" s="32" t="s">
        <v>139</v>
      </c>
      <c r="C103" s="32" t="s">
        <v>162</v>
      </c>
      <c r="D103" s="33">
        <v>97103880585</v>
      </c>
      <c r="E103" s="34">
        <v>45904</v>
      </c>
      <c r="F103" s="34">
        <v>45904</v>
      </c>
      <c r="G103" s="32">
        <v>15464202188</v>
      </c>
      <c r="H103" s="35">
        <v>1025195335</v>
      </c>
      <c r="I103" s="36">
        <v>1324.02</v>
      </c>
      <c r="J103" s="34">
        <v>45934</v>
      </c>
      <c r="K103" s="36">
        <v>1324.02</v>
      </c>
      <c r="L103" s="34">
        <v>45905</v>
      </c>
      <c r="M103" s="37">
        <v>-29</v>
      </c>
      <c r="N103" s="37">
        <f t="shared" si="4"/>
        <v>1</v>
      </c>
      <c r="O103" s="38">
        <f t="shared" si="5"/>
        <v>-38396.58</v>
      </c>
      <c r="P103" s="38">
        <f t="shared" si="6"/>
        <v>1324.02</v>
      </c>
      <c r="Q103" s="37">
        <f t="shared" si="7"/>
        <v>30</v>
      </c>
    </row>
    <row r="104" spans="1:17" s="39" customFormat="1" x14ac:dyDescent="0.25">
      <c r="A104" s="32" t="s">
        <v>12</v>
      </c>
      <c r="B104" s="32" t="s">
        <v>139</v>
      </c>
      <c r="C104" s="32" t="s">
        <v>162</v>
      </c>
      <c r="D104" s="33">
        <v>97103880585</v>
      </c>
      <c r="E104" s="34">
        <v>45903</v>
      </c>
      <c r="F104" s="34">
        <v>45903</v>
      </c>
      <c r="G104" s="32">
        <v>15464214408</v>
      </c>
      <c r="H104" s="35">
        <v>3250305639</v>
      </c>
      <c r="I104" s="36">
        <v>371.12</v>
      </c>
      <c r="J104" s="34">
        <v>45933</v>
      </c>
      <c r="K104" s="36">
        <v>304.2</v>
      </c>
      <c r="L104" s="34">
        <v>45905</v>
      </c>
      <c r="M104" s="37">
        <v>-28</v>
      </c>
      <c r="N104" s="37">
        <f t="shared" si="4"/>
        <v>2</v>
      </c>
      <c r="O104" s="38">
        <f t="shared" si="5"/>
        <v>-8517.6</v>
      </c>
      <c r="P104" s="38">
        <f t="shared" si="6"/>
        <v>608.4</v>
      </c>
      <c r="Q104" s="37">
        <f t="shared" si="7"/>
        <v>30</v>
      </c>
    </row>
    <row r="105" spans="1:17" s="39" customFormat="1" x14ac:dyDescent="0.25">
      <c r="A105" s="32" t="s">
        <v>12</v>
      </c>
      <c r="B105" s="32" t="s">
        <v>139</v>
      </c>
      <c r="C105" s="32" t="s">
        <v>152</v>
      </c>
      <c r="D105" s="33">
        <v>433790490</v>
      </c>
      <c r="E105" s="34">
        <v>45904</v>
      </c>
      <c r="F105" s="34">
        <v>45904</v>
      </c>
      <c r="G105" s="32">
        <v>15471592567</v>
      </c>
      <c r="H105" s="35">
        <v>202508000077</v>
      </c>
      <c r="I105" s="36">
        <v>28253.16</v>
      </c>
      <c r="J105" s="34">
        <v>45934</v>
      </c>
      <c r="K105" s="36">
        <v>23158.33</v>
      </c>
      <c r="L105" s="34">
        <v>45912</v>
      </c>
      <c r="M105" s="37">
        <v>-22</v>
      </c>
      <c r="N105" s="37">
        <f t="shared" si="4"/>
        <v>8</v>
      </c>
      <c r="O105" s="38">
        <f t="shared" si="5"/>
        <v>-509483.26</v>
      </c>
      <c r="P105" s="38">
        <f t="shared" si="6"/>
        <v>185266.64</v>
      </c>
      <c r="Q105" s="37">
        <f t="shared" si="7"/>
        <v>30</v>
      </c>
    </row>
    <row r="106" spans="1:17" s="39" customFormat="1" x14ac:dyDescent="0.25">
      <c r="A106" s="32" t="s">
        <v>12</v>
      </c>
      <c r="B106" s="32" t="s">
        <v>139</v>
      </c>
      <c r="C106" s="32" t="s">
        <v>163</v>
      </c>
      <c r="D106" s="33">
        <v>80003670504</v>
      </c>
      <c r="E106" s="34">
        <v>45910</v>
      </c>
      <c r="F106" s="34">
        <v>45910</v>
      </c>
      <c r="G106" s="32">
        <v>15512337087</v>
      </c>
      <c r="H106" s="35" t="s">
        <v>164</v>
      </c>
      <c r="I106" s="36">
        <v>666</v>
      </c>
      <c r="J106" s="34">
        <v>45940</v>
      </c>
      <c r="K106" s="36">
        <v>666</v>
      </c>
      <c r="L106" s="34">
        <v>45915</v>
      </c>
      <c r="M106" s="37">
        <v>-25</v>
      </c>
      <c r="N106" s="37">
        <f t="shared" si="4"/>
        <v>5</v>
      </c>
      <c r="O106" s="38">
        <f t="shared" si="5"/>
        <v>-16650</v>
      </c>
      <c r="P106" s="38">
        <f t="shared" si="6"/>
        <v>3330</v>
      </c>
      <c r="Q106" s="37">
        <f t="shared" si="7"/>
        <v>30</v>
      </c>
    </row>
    <row r="107" spans="1:17" s="39" customFormat="1" x14ac:dyDescent="0.25">
      <c r="A107" s="32" t="s">
        <v>12</v>
      </c>
      <c r="B107" s="32" t="s">
        <v>139</v>
      </c>
      <c r="C107" s="32" t="s">
        <v>163</v>
      </c>
      <c r="D107" s="33">
        <v>80003670504</v>
      </c>
      <c r="E107" s="34">
        <v>45910</v>
      </c>
      <c r="F107" s="34">
        <v>45910</v>
      </c>
      <c r="G107" s="32">
        <v>15512337088</v>
      </c>
      <c r="H107" s="35" t="s">
        <v>165</v>
      </c>
      <c r="I107" s="36">
        <v>666</v>
      </c>
      <c r="J107" s="34">
        <v>45940</v>
      </c>
      <c r="K107" s="36">
        <v>666</v>
      </c>
      <c r="L107" s="34">
        <v>45915</v>
      </c>
      <c r="M107" s="37">
        <v>-25</v>
      </c>
      <c r="N107" s="37">
        <f t="shared" si="4"/>
        <v>5</v>
      </c>
      <c r="O107" s="38">
        <f t="shared" si="5"/>
        <v>-16650</v>
      </c>
      <c r="P107" s="38">
        <f t="shared" si="6"/>
        <v>3330</v>
      </c>
      <c r="Q107" s="37">
        <f t="shared" si="7"/>
        <v>30</v>
      </c>
    </row>
    <row r="108" spans="1:17" s="39" customFormat="1" x14ac:dyDescent="0.25">
      <c r="A108" s="32" t="s">
        <v>12</v>
      </c>
      <c r="B108" s="32" t="s">
        <v>139</v>
      </c>
      <c r="C108" s="32" t="s">
        <v>162</v>
      </c>
      <c r="D108" s="33">
        <v>97103880585</v>
      </c>
      <c r="E108" s="34">
        <v>45913</v>
      </c>
      <c r="F108" s="34">
        <v>45913</v>
      </c>
      <c r="G108" s="32">
        <v>15534364089</v>
      </c>
      <c r="H108" s="35">
        <v>1025213498</v>
      </c>
      <c r="I108" s="36">
        <v>27.27</v>
      </c>
      <c r="J108" s="34">
        <v>45943</v>
      </c>
      <c r="K108" s="36">
        <v>27.27</v>
      </c>
      <c r="L108" s="34">
        <v>45918</v>
      </c>
      <c r="M108" s="37">
        <v>-25</v>
      </c>
      <c r="N108" s="37">
        <f t="shared" si="4"/>
        <v>5</v>
      </c>
      <c r="O108" s="38">
        <f t="shared" si="5"/>
        <v>-681.75</v>
      </c>
      <c r="P108" s="38">
        <f t="shared" si="6"/>
        <v>136.35</v>
      </c>
      <c r="Q108" s="37">
        <f t="shared" si="7"/>
        <v>30</v>
      </c>
    </row>
    <row r="109" spans="1:17" s="39" customFormat="1" x14ac:dyDescent="0.25">
      <c r="A109" s="32" t="s">
        <v>12</v>
      </c>
      <c r="B109" s="32" t="s">
        <v>166</v>
      </c>
      <c r="C109" s="32" t="s">
        <v>167</v>
      </c>
      <c r="D109" s="33">
        <v>1676420514</v>
      </c>
      <c r="E109" s="34">
        <v>45840</v>
      </c>
      <c r="F109" s="34">
        <v>45840</v>
      </c>
      <c r="G109" s="32">
        <v>15030616851</v>
      </c>
      <c r="H109" s="35">
        <v>172</v>
      </c>
      <c r="I109" s="36">
        <v>7522.11</v>
      </c>
      <c r="J109" s="34">
        <v>45870</v>
      </c>
      <c r="K109" s="36">
        <v>7522.11</v>
      </c>
      <c r="L109" s="34">
        <v>45845</v>
      </c>
      <c r="M109" s="37">
        <v>-25</v>
      </c>
      <c r="N109" s="37">
        <f t="shared" si="4"/>
        <v>5</v>
      </c>
      <c r="O109" s="38">
        <f t="shared" si="5"/>
        <v>-188052.75</v>
      </c>
      <c r="P109" s="38">
        <f t="shared" si="6"/>
        <v>37610.549999999996</v>
      </c>
      <c r="Q109" s="37">
        <f t="shared" si="7"/>
        <v>30</v>
      </c>
    </row>
    <row r="110" spans="1:17" s="39" customFormat="1" x14ac:dyDescent="0.25">
      <c r="A110" s="32" t="s">
        <v>12</v>
      </c>
      <c r="B110" s="32" t="s">
        <v>166</v>
      </c>
      <c r="C110" s="32" t="s">
        <v>168</v>
      </c>
      <c r="D110" s="33" t="s">
        <v>169</v>
      </c>
      <c r="E110" s="34">
        <v>45869</v>
      </c>
      <c r="F110" s="34">
        <v>45869</v>
      </c>
      <c r="G110" s="32">
        <v>15249336054</v>
      </c>
      <c r="H110" s="35">
        <v>13</v>
      </c>
      <c r="I110" s="36">
        <v>6049.17</v>
      </c>
      <c r="J110" s="34">
        <v>45899</v>
      </c>
      <c r="K110" s="36">
        <v>6049.17</v>
      </c>
      <c r="L110" s="34">
        <v>45875</v>
      </c>
      <c r="M110" s="37">
        <v>-24</v>
      </c>
      <c r="N110" s="37">
        <f t="shared" si="4"/>
        <v>6</v>
      </c>
      <c r="O110" s="38">
        <f t="shared" si="5"/>
        <v>-145180.08000000002</v>
      </c>
      <c r="P110" s="38">
        <f t="shared" si="6"/>
        <v>36295.020000000004</v>
      </c>
      <c r="Q110" s="37">
        <f t="shared" si="7"/>
        <v>30</v>
      </c>
    </row>
    <row r="111" spans="1:17" s="39" customFormat="1" x14ac:dyDescent="0.25">
      <c r="A111" s="32" t="s">
        <v>12</v>
      </c>
      <c r="B111" s="32" t="s">
        <v>170</v>
      </c>
      <c r="C111" s="32" t="s">
        <v>47</v>
      </c>
      <c r="D111" s="33">
        <v>1334410493</v>
      </c>
      <c r="E111" s="34">
        <v>45818</v>
      </c>
      <c r="F111" s="34">
        <v>45818</v>
      </c>
      <c r="G111" s="32">
        <v>14865582201</v>
      </c>
      <c r="H111" s="35">
        <v>15</v>
      </c>
      <c r="I111" s="36">
        <v>25727.360000000001</v>
      </c>
      <c r="J111" s="34">
        <v>45848</v>
      </c>
      <c r="K111" s="36">
        <v>21088</v>
      </c>
      <c r="L111" s="34">
        <v>45841</v>
      </c>
      <c r="M111" s="37">
        <v>-7</v>
      </c>
      <c r="N111" s="37">
        <f t="shared" si="4"/>
        <v>23</v>
      </c>
      <c r="O111" s="38">
        <f t="shared" si="5"/>
        <v>-147616</v>
      </c>
      <c r="P111" s="38">
        <f t="shared" si="6"/>
        <v>485024</v>
      </c>
      <c r="Q111" s="37">
        <f t="shared" si="7"/>
        <v>30</v>
      </c>
    </row>
    <row r="112" spans="1:17" s="39" customFormat="1" x14ac:dyDescent="0.25">
      <c r="A112" s="32" t="s">
        <v>12</v>
      </c>
      <c r="B112" s="32" t="s">
        <v>171</v>
      </c>
      <c r="C112" s="32" t="s">
        <v>172</v>
      </c>
      <c r="D112" s="33">
        <v>1371740497</v>
      </c>
      <c r="E112" s="34">
        <v>45838</v>
      </c>
      <c r="F112" s="34">
        <v>45838</v>
      </c>
      <c r="G112" s="32">
        <v>15013725385</v>
      </c>
      <c r="H112" s="35">
        <v>442</v>
      </c>
      <c r="I112" s="36">
        <v>2928</v>
      </c>
      <c r="J112" s="34">
        <v>45868</v>
      </c>
      <c r="K112" s="36">
        <v>2400</v>
      </c>
      <c r="L112" s="34">
        <v>45841</v>
      </c>
      <c r="M112" s="37">
        <v>-27</v>
      </c>
      <c r="N112" s="37">
        <f t="shared" si="4"/>
        <v>3</v>
      </c>
      <c r="O112" s="38">
        <f t="shared" si="5"/>
        <v>-64800</v>
      </c>
      <c r="P112" s="38">
        <f t="shared" si="6"/>
        <v>7200</v>
      </c>
      <c r="Q112" s="37">
        <f t="shared" si="7"/>
        <v>30</v>
      </c>
    </row>
    <row r="113" spans="1:17" s="39" customFormat="1" x14ac:dyDescent="0.25">
      <c r="A113" s="32" t="s">
        <v>12</v>
      </c>
      <c r="B113" s="32" t="s">
        <v>171</v>
      </c>
      <c r="C113" s="32" t="s">
        <v>172</v>
      </c>
      <c r="D113" s="33">
        <v>1371740497</v>
      </c>
      <c r="E113" s="34">
        <v>45838</v>
      </c>
      <c r="F113" s="34">
        <v>45838</v>
      </c>
      <c r="G113" s="32">
        <v>15014200217</v>
      </c>
      <c r="H113" s="35">
        <v>443</v>
      </c>
      <c r="I113" s="36">
        <v>1171.2</v>
      </c>
      <c r="J113" s="34">
        <v>45868</v>
      </c>
      <c r="K113" s="36">
        <v>960</v>
      </c>
      <c r="L113" s="34">
        <v>45841</v>
      </c>
      <c r="M113" s="37">
        <v>-27</v>
      </c>
      <c r="N113" s="37">
        <f t="shared" si="4"/>
        <v>3</v>
      </c>
      <c r="O113" s="38">
        <f t="shared" si="5"/>
        <v>-25920</v>
      </c>
      <c r="P113" s="38">
        <f t="shared" si="6"/>
        <v>2880</v>
      </c>
      <c r="Q113" s="37">
        <f t="shared" si="7"/>
        <v>30</v>
      </c>
    </row>
    <row r="114" spans="1:17" s="39" customFormat="1" x14ac:dyDescent="0.25">
      <c r="A114" s="32" t="s">
        <v>12</v>
      </c>
      <c r="B114" s="32" t="s">
        <v>171</v>
      </c>
      <c r="C114" s="32" t="s">
        <v>173</v>
      </c>
      <c r="D114" s="33">
        <v>378740344</v>
      </c>
      <c r="E114" s="34">
        <v>45848</v>
      </c>
      <c r="F114" s="34">
        <v>45848</v>
      </c>
      <c r="G114" s="32">
        <v>15101666147</v>
      </c>
      <c r="H114" s="35" t="s">
        <v>174</v>
      </c>
      <c r="I114" s="36">
        <v>8873.16</v>
      </c>
      <c r="J114" s="34">
        <v>45878</v>
      </c>
      <c r="K114" s="36">
        <v>7273.08</v>
      </c>
      <c r="L114" s="34">
        <v>45856</v>
      </c>
      <c r="M114" s="37">
        <v>-22</v>
      </c>
      <c r="N114" s="37">
        <f t="shared" si="4"/>
        <v>8</v>
      </c>
      <c r="O114" s="38">
        <f t="shared" si="5"/>
        <v>-160007.76</v>
      </c>
      <c r="P114" s="38">
        <f t="shared" si="6"/>
        <v>58184.639999999999</v>
      </c>
      <c r="Q114" s="37">
        <f t="shared" si="7"/>
        <v>30</v>
      </c>
    </row>
    <row r="115" spans="1:17" s="39" customFormat="1" x14ac:dyDescent="0.25">
      <c r="A115" s="32" t="s">
        <v>12</v>
      </c>
      <c r="B115" s="32" t="s">
        <v>171</v>
      </c>
      <c r="C115" s="32" t="s">
        <v>172</v>
      </c>
      <c r="D115" s="33">
        <v>1371740497</v>
      </c>
      <c r="E115" s="34">
        <v>45870</v>
      </c>
      <c r="F115" s="34">
        <v>45870</v>
      </c>
      <c r="G115" s="32">
        <v>15262722346</v>
      </c>
      <c r="H115" s="35">
        <v>540</v>
      </c>
      <c r="I115" s="36">
        <v>2806</v>
      </c>
      <c r="J115" s="34">
        <v>45900</v>
      </c>
      <c r="K115" s="36">
        <v>2300</v>
      </c>
      <c r="L115" s="34">
        <v>45876</v>
      </c>
      <c r="M115" s="37">
        <v>-24</v>
      </c>
      <c r="N115" s="37">
        <f t="shared" si="4"/>
        <v>6</v>
      </c>
      <c r="O115" s="38">
        <f t="shared" si="5"/>
        <v>-55200</v>
      </c>
      <c r="P115" s="38">
        <f t="shared" si="6"/>
        <v>13800</v>
      </c>
      <c r="Q115" s="37">
        <f t="shared" si="7"/>
        <v>30</v>
      </c>
    </row>
    <row r="116" spans="1:17" s="39" customFormat="1" x14ac:dyDescent="0.25">
      <c r="A116" s="32" t="s">
        <v>12</v>
      </c>
      <c r="B116" s="32" t="s">
        <v>171</v>
      </c>
      <c r="C116" s="32" t="s">
        <v>172</v>
      </c>
      <c r="D116" s="33">
        <v>1371740497</v>
      </c>
      <c r="E116" s="34">
        <v>45870</v>
      </c>
      <c r="F116" s="34">
        <v>45870</v>
      </c>
      <c r="G116" s="32">
        <v>15262730189</v>
      </c>
      <c r="H116" s="35">
        <v>539</v>
      </c>
      <c r="I116" s="36">
        <v>1171.2</v>
      </c>
      <c r="J116" s="34">
        <v>45900</v>
      </c>
      <c r="K116" s="36">
        <v>960</v>
      </c>
      <c r="L116" s="34">
        <v>45876</v>
      </c>
      <c r="M116" s="37">
        <v>-24</v>
      </c>
      <c r="N116" s="37">
        <f t="shared" si="4"/>
        <v>6</v>
      </c>
      <c r="O116" s="38">
        <f t="shared" si="5"/>
        <v>-23040</v>
      </c>
      <c r="P116" s="38">
        <f t="shared" si="6"/>
        <v>5760</v>
      </c>
      <c r="Q116" s="37">
        <f t="shared" si="7"/>
        <v>30</v>
      </c>
    </row>
    <row r="117" spans="1:17" s="39" customFormat="1" x14ac:dyDescent="0.25">
      <c r="A117" s="32" t="s">
        <v>12</v>
      </c>
      <c r="B117" s="32" t="s">
        <v>171</v>
      </c>
      <c r="C117" s="32" t="s">
        <v>173</v>
      </c>
      <c r="D117" s="33">
        <v>378740344</v>
      </c>
      <c r="E117" s="34">
        <v>45876</v>
      </c>
      <c r="F117" s="34">
        <v>45876</v>
      </c>
      <c r="G117" s="32">
        <v>15308940782</v>
      </c>
      <c r="H117" s="35" t="s">
        <v>175</v>
      </c>
      <c r="I117" s="36">
        <v>8873.16</v>
      </c>
      <c r="J117" s="34">
        <v>45906</v>
      </c>
      <c r="K117" s="36">
        <v>7273.08</v>
      </c>
      <c r="L117" s="34">
        <v>45897</v>
      </c>
      <c r="M117" s="37">
        <v>-9</v>
      </c>
      <c r="N117" s="37">
        <f t="shared" si="4"/>
        <v>21</v>
      </c>
      <c r="O117" s="38">
        <f t="shared" si="5"/>
        <v>-65457.72</v>
      </c>
      <c r="P117" s="38">
        <f t="shared" si="6"/>
        <v>152734.68</v>
      </c>
      <c r="Q117" s="37">
        <f t="shared" si="7"/>
        <v>30</v>
      </c>
    </row>
    <row r="118" spans="1:17" s="39" customFormat="1" x14ac:dyDescent="0.25">
      <c r="A118" s="32" t="s">
        <v>12</v>
      </c>
      <c r="B118" s="32" t="s">
        <v>171</v>
      </c>
      <c r="C118" s="32" t="s">
        <v>176</v>
      </c>
      <c r="D118" s="33">
        <v>2681950404</v>
      </c>
      <c r="E118" s="34">
        <v>45880</v>
      </c>
      <c r="F118" s="34">
        <v>45880</v>
      </c>
      <c r="G118" s="32">
        <v>15333668254</v>
      </c>
      <c r="H118" s="35" t="s">
        <v>177</v>
      </c>
      <c r="I118" s="36">
        <v>2848.7</v>
      </c>
      <c r="J118" s="34">
        <v>45910</v>
      </c>
      <c r="K118" s="36">
        <v>2335</v>
      </c>
      <c r="L118" s="34">
        <v>45897</v>
      </c>
      <c r="M118" s="37">
        <v>-13</v>
      </c>
      <c r="N118" s="37">
        <f t="shared" si="4"/>
        <v>17</v>
      </c>
      <c r="O118" s="38">
        <f t="shared" si="5"/>
        <v>-30355</v>
      </c>
      <c r="P118" s="38">
        <f t="shared" si="6"/>
        <v>39695</v>
      </c>
      <c r="Q118" s="37">
        <f t="shared" si="7"/>
        <v>30</v>
      </c>
    </row>
    <row r="119" spans="1:17" s="39" customFormat="1" x14ac:dyDescent="0.25">
      <c r="A119" s="32" t="s">
        <v>12</v>
      </c>
      <c r="B119" s="32" t="s">
        <v>171</v>
      </c>
      <c r="C119" s="32" t="s">
        <v>178</v>
      </c>
      <c r="D119" s="33" t="s">
        <v>179</v>
      </c>
      <c r="E119" s="34">
        <v>45897</v>
      </c>
      <c r="F119" s="34">
        <v>45897</v>
      </c>
      <c r="G119" s="32">
        <v>15420038504</v>
      </c>
      <c r="H119" s="35">
        <v>37</v>
      </c>
      <c r="I119" s="36">
        <v>578.57000000000005</v>
      </c>
      <c r="J119" s="34">
        <v>45927</v>
      </c>
      <c r="K119" s="36">
        <v>578.57000000000005</v>
      </c>
      <c r="L119" s="34">
        <v>45911</v>
      </c>
      <c r="M119" s="37">
        <v>-23</v>
      </c>
      <c r="N119" s="37">
        <f t="shared" si="4"/>
        <v>14</v>
      </c>
      <c r="O119" s="38">
        <f t="shared" si="5"/>
        <v>-13307.11</v>
      </c>
      <c r="P119" s="38">
        <f t="shared" si="6"/>
        <v>8099.9800000000005</v>
      </c>
      <c r="Q119" s="37">
        <f t="shared" si="7"/>
        <v>30</v>
      </c>
    </row>
    <row r="120" spans="1:17" s="39" customFormat="1" x14ac:dyDescent="0.25">
      <c r="A120" s="32" t="s">
        <v>12</v>
      </c>
      <c r="B120" s="32" t="s">
        <v>171</v>
      </c>
      <c r="C120" s="32" t="s">
        <v>172</v>
      </c>
      <c r="D120" s="33">
        <v>1371740497</v>
      </c>
      <c r="E120" s="34">
        <v>45902</v>
      </c>
      <c r="F120" s="34">
        <v>45902</v>
      </c>
      <c r="G120" s="32">
        <v>15448974921</v>
      </c>
      <c r="H120" s="35">
        <v>559</v>
      </c>
      <c r="I120" s="36">
        <v>1464</v>
      </c>
      <c r="J120" s="34">
        <v>45932</v>
      </c>
      <c r="K120" s="36">
        <v>1200</v>
      </c>
      <c r="L120" s="34">
        <v>45905</v>
      </c>
      <c r="M120" s="37">
        <v>-27</v>
      </c>
      <c r="N120" s="37">
        <f t="shared" si="4"/>
        <v>3</v>
      </c>
      <c r="O120" s="38">
        <f t="shared" si="5"/>
        <v>-32400</v>
      </c>
      <c r="P120" s="38">
        <f t="shared" si="6"/>
        <v>3600</v>
      </c>
      <c r="Q120" s="37">
        <f t="shared" si="7"/>
        <v>30</v>
      </c>
    </row>
    <row r="121" spans="1:17" s="39" customFormat="1" x14ac:dyDescent="0.25">
      <c r="A121" s="32" t="s">
        <v>12</v>
      </c>
      <c r="B121" s="32" t="s">
        <v>171</v>
      </c>
      <c r="C121" s="32" t="s">
        <v>172</v>
      </c>
      <c r="D121" s="33">
        <v>1371740497</v>
      </c>
      <c r="E121" s="34">
        <v>45902</v>
      </c>
      <c r="F121" s="34">
        <v>45902</v>
      </c>
      <c r="G121" s="32">
        <v>15450306623</v>
      </c>
      <c r="H121" s="35">
        <v>560</v>
      </c>
      <c r="I121" s="36">
        <v>732</v>
      </c>
      <c r="J121" s="34">
        <v>45932</v>
      </c>
      <c r="K121" s="36">
        <v>600</v>
      </c>
      <c r="L121" s="34">
        <v>45905</v>
      </c>
      <c r="M121" s="37">
        <v>-27</v>
      </c>
      <c r="N121" s="37">
        <f t="shared" si="4"/>
        <v>3</v>
      </c>
      <c r="O121" s="38">
        <f t="shared" si="5"/>
        <v>-16200</v>
      </c>
      <c r="P121" s="38">
        <f t="shared" si="6"/>
        <v>1800</v>
      </c>
      <c r="Q121" s="37">
        <f t="shared" si="7"/>
        <v>30</v>
      </c>
    </row>
    <row r="122" spans="1:17" s="39" customFormat="1" x14ac:dyDescent="0.25">
      <c r="A122" s="32" t="s">
        <v>12</v>
      </c>
      <c r="B122" s="32" t="s">
        <v>203</v>
      </c>
      <c r="C122" s="32" t="s">
        <v>180</v>
      </c>
      <c r="D122" s="33">
        <v>3948150929</v>
      </c>
      <c r="E122" s="34">
        <v>45847</v>
      </c>
      <c r="F122" s="34">
        <v>45847</v>
      </c>
      <c r="G122" s="32">
        <v>15089329760</v>
      </c>
      <c r="H122" s="35" t="s">
        <v>181</v>
      </c>
      <c r="I122" s="36">
        <v>7196.05</v>
      </c>
      <c r="J122" s="34">
        <v>45877</v>
      </c>
      <c r="K122" s="36">
        <v>5898.4</v>
      </c>
      <c r="L122" s="34">
        <v>45861</v>
      </c>
      <c r="M122" s="37">
        <v>-16</v>
      </c>
      <c r="N122" s="37">
        <f t="shared" si="4"/>
        <v>14</v>
      </c>
      <c r="O122" s="38">
        <f t="shared" si="5"/>
        <v>-94374.399999999994</v>
      </c>
      <c r="P122" s="38">
        <f t="shared" si="6"/>
        <v>82577.599999999991</v>
      </c>
      <c r="Q122" s="37">
        <f t="shared" si="7"/>
        <v>30</v>
      </c>
    </row>
    <row r="123" spans="1:17" s="39" customFormat="1" x14ac:dyDescent="0.25">
      <c r="A123" s="32" t="s">
        <v>12</v>
      </c>
      <c r="B123" s="32" t="s">
        <v>182</v>
      </c>
      <c r="C123" s="32" t="s">
        <v>183</v>
      </c>
      <c r="D123" s="33">
        <v>4445650965</v>
      </c>
      <c r="E123" s="34">
        <v>45822</v>
      </c>
      <c r="F123" s="34">
        <v>45822</v>
      </c>
      <c r="G123" s="32">
        <v>14893122272</v>
      </c>
      <c r="H123" s="35">
        <v>142</v>
      </c>
      <c r="I123" s="36">
        <v>3213.07</v>
      </c>
      <c r="J123" s="34">
        <v>45852</v>
      </c>
      <c r="K123" s="36">
        <v>2633.66</v>
      </c>
      <c r="L123" s="34">
        <v>45840</v>
      </c>
      <c r="M123" s="37">
        <v>-12</v>
      </c>
      <c r="N123" s="37">
        <f t="shared" si="4"/>
        <v>18</v>
      </c>
      <c r="O123" s="38">
        <f t="shared" si="5"/>
        <v>-31603.919999999998</v>
      </c>
      <c r="P123" s="38">
        <f t="shared" si="6"/>
        <v>47405.88</v>
      </c>
      <c r="Q123" s="37">
        <f t="shared" si="7"/>
        <v>30</v>
      </c>
    </row>
    <row r="124" spans="1:17" s="39" customFormat="1" x14ac:dyDescent="0.25">
      <c r="A124" s="32" t="s">
        <v>12</v>
      </c>
      <c r="B124" s="32" t="s">
        <v>182</v>
      </c>
      <c r="C124" s="32" t="s">
        <v>33</v>
      </c>
      <c r="D124" s="33">
        <v>4577140488</v>
      </c>
      <c r="E124" s="34">
        <v>45833</v>
      </c>
      <c r="F124" s="34">
        <v>45833</v>
      </c>
      <c r="G124" s="32">
        <v>14986332539</v>
      </c>
      <c r="H124" s="35" t="s">
        <v>184</v>
      </c>
      <c r="I124" s="36">
        <v>2878.22</v>
      </c>
      <c r="J124" s="34">
        <v>45863</v>
      </c>
      <c r="K124" s="36">
        <v>2359.1999999999998</v>
      </c>
      <c r="L124" s="34">
        <v>45840</v>
      </c>
      <c r="M124" s="37">
        <v>-23</v>
      </c>
      <c r="N124" s="37">
        <f t="shared" si="4"/>
        <v>7</v>
      </c>
      <c r="O124" s="38">
        <f t="shared" si="5"/>
        <v>-54261.599999999999</v>
      </c>
      <c r="P124" s="38">
        <f t="shared" si="6"/>
        <v>16514.399999999998</v>
      </c>
      <c r="Q124" s="37">
        <f t="shared" si="7"/>
        <v>30</v>
      </c>
    </row>
    <row r="125" spans="1:17" s="39" customFormat="1" x14ac:dyDescent="0.25">
      <c r="A125" s="32" t="s">
        <v>12</v>
      </c>
      <c r="B125" s="32" t="s">
        <v>182</v>
      </c>
      <c r="C125" s="32" t="s">
        <v>95</v>
      </c>
      <c r="D125" s="33">
        <v>657860490</v>
      </c>
      <c r="E125" s="34">
        <v>45835</v>
      </c>
      <c r="F125" s="34">
        <v>45835</v>
      </c>
      <c r="G125" s="32">
        <v>15001114672</v>
      </c>
      <c r="H125" s="35" t="s">
        <v>185</v>
      </c>
      <c r="I125" s="36">
        <v>1952</v>
      </c>
      <c r="J125" s="34">
        <v>45865</v>
      </c>
      <c r="K125" s="36">
        <v>1600</v>
      </c>
      <c r="L125" s="34">
        <v>45840</v>
      </c>
      <c r="M125" s="37">
        <v>-25</v>
      </c>
      <c r="N125" s="37">
        <f t="shared" si="4"/>
        <v>5</v>
      </c>
      <c r="O125" s="38">
        <f t="shared" si="5"/>
        <v>-40000</v>
      </c>
      <c r="P125" s="38">
        <f t="shared" si="6"/>
        <v>8000</v>
      </c>
      <c r="Q125" s="37">
        <f t="shared" si="7"/>
        <v>30</v>
      </c>
    </row>
    <row r="126" spans="1:17" s="39" customFormat="1" x14ac:dyDescent="0.25">
      <c r="A126" s="32" t="s">
        <v>12</v>
      </c>
      <c r="B126" s="32" t="s">
        <v>182</v>
      </c>
      <c r="C126" s="32" t="s">
        <v>186</v>
      </c>
      <c r="D126" s="33">
        <v>5069070158</v>
      </c>
      <c r="E126" s="34">
        <v>45844</v>
      </c>
      <c r="F126" s="34">
        <v>45844</v>
      </c>
      <c r="G126" s="32">
        <v>15071685812</v>
      </c>
      <c r="H126" s="35">
        <v>916311934</v>
      </c>
      <c r="I126" s="36">
        <v>317.10000000000002</v>
      </c>
      <c r="J126" s="34">
        <v>45874</v>
      </c>
      <c r="K126" s="36">
        <v>259.92</v>
      </c>
      <c r="L126" s="34">
        <v>45848</v>
      </c>
      <c r="M126" s="37">
        <v>-26</v>
      </c>
      <c r="N126" s="37">
        <f t="shared" si="4"/>
        <v>4</v>
      </c>
      <c r="O126" s="38">
        <f t="shared" si="5"/>
        <v>-6757.92</v>
      </c>
      <c r="P126" s="38">
        <f t="shared" si="6"/>
        <v>1039.68</v>
      </c>
      <c r="Q126" s="37">
        <f t="shared" si="7"/>
        <v>30</v>
      </c>
    </row>
    <row r="127" spans="1:17" s="39" customFormat="1" x14ac:dyDescent="0.25">
      <c r="A127" s="32" t="s">
        <v>12</v>
      </c>
      <c r="B127" s="32" t="s">
        <v>182</v>
      </c>
      <c r="C127" s="32" t="s">
        <v>187</v>
      </c>
      <c r="D127" s="33">
        <v>2094360506</v>
      </c>
      <c r="E127" s="34">
        <v>45845</v>
      </c>
      <c r="F127" s="34">
        <v>45845</v>
      </c>
      <c r="G127" s="32">
        <v>15074049405</v>
      </c>
      <c r="H127" s="35">
        <v>21</v>
      </c>
      <c r="I127" s="36">
        <v>394.72</v>
      </c>
      <c r="J127" s="34">
        <v>45875</v>
      </c>
      <c r="K127" s="36">
        <v>323.54000000000002</v>
      </c>
      <c r="L127" s="34">
        <v>45856</v>
      </c>
      <c r="M127" s="37">
        <v>-19</v>
      </c>
      <c r="N127" s="37">
        <f t="shared" si="4"/>
        <v>11</v>
      </c>
      <c r="O127" s="38">
        <f t="shared" si="5"/>
        <v>-6147.26</v>
      </c>
      <c r="P127" s="38">
        <f t="shared" si="6"/>
        <v>3558.94</v>
      </c>
      <c r="Q127" s="37">
        <f t="shared" si="7"/>
        <v>30</v>
      </c>
    </row>
    <row r="128" spans="1:17" s="39" customFormat="1" x14ac:dyDescent="0.25">
      <c r="A128" s="32" t="s">
        <v>12</v>
      </c>
      <c r="B128" s="32" t="s">
        <v>182</v>
      </c>
      <c r="C128" s="32" t="s">
        <v>188</v>
      </c>
      <c r="D128" s="33">
        <v>1680440490</v>
      </c>
      <c r="E128" s="34">
        <v>45849</v>
      </c>
      <c r="F128" s="34">
        <v>45849</v>
      </c>
      <c r="G128" s="32">
        <v>15111286743</v>
      </c>
      <c r="H128" s="35">
        <v>312</v>
      </c>
      <c r="I128" s="36">
        <v>14030</v>
      </c>
      <c r="J128" s="34">
        <v>45879</v>
      </c>
      <c r="K128" s="36">
        <v>11500</v>
      </c>
      <c r="L128" s="34">
        <v>45856</v>
      </c>
      <c r="M128" s="37">
        <v>-23</v>
      </c>
      <c r="N128" s="37">
        <f t="shared" si="4"/>
        <v>7</v>
      </c>
      <c r="O128" s="38">
        <f t="shared" si="5"/>
        <v>-264500</v>
      </c>
      <c r="P128" s="38">
        <f t="shared" si="6"/>
        <v>80500</v>
      </c>
      <c r="Q128" s="37">
        <f t="shared" si="7"/>
        <v>30</v>
      </c>
    </row>
    <row r="129" spans="1:17" s="39" customFormat="1" x14ac:dyDescent="0.25">
      <c r="A129" s="32" t="s">
        <v>12</v>
      </c>
      <c r="B129" s="32" t="s">
        <v>182</v>
      </c>
      <c r="C129" s="32" t="s">
        <v>189</v>
      </c>
      <c r="D129" s="33">
        <v>120940499</v>
      </c>
      <c r="E129" s="34">
        <v>45849</v>
      </c>
      <c r="F129" s="34">
        <v>45849</v>
      </c>
      <c r="G129" s="32">
        <v>15111592874</v>
      </c>
      <c r="H129" s="35" t="s">
        <v>190</v>
      </c>
      <c r="I129" s="36">
        <v>2074</v>
      </c>
      <c r="J129" s="34">
        <v>45879</v>
      </c>
      <c r="K129" s="36">
        <v>1700</v>
      </c>
      <c r="L129" s="34">
        <v>45856</v>
      </c>
      <c r="M129" s="37">
        <v>-23</v>
      </c>
      <c r="N129" s="37">
        <f t="shared" si="4"/>
        <v>7</v>
      </c>
      <c r="O129" s="38">
        <f t="shared" si="5"/>
        <v>-39100</v>
      </c>
      <c r="P129" s="38">
        <f t="shared" si="6"/>
        <v>11900</v>
      </c>
      <c r="Q129" s="37">
        <f t="shared" si="7"/>
        <v>30</v>
      </c>
    </row>
    <row r="130" spans="1:17" s="39" customFormat="1" x14ac:dyDescent="0.25">
      <c r="A130" s="32" t="s">
        <v>12</v>
      </c>
      <c r="B130" s="32" t="s">
        <v>182</v>
      </c>
      <c r="C130" s="32" t="s">
        <v>25</v>
      </c>
      <c r="D130" s="33">
        <v>1292360490</v>
      </c>
      <c r="E130" s="34">
        <v>45853</v>
      </c>
      <c r="F130" s="34">
        <v>45853</v>
      </c>
      <c r="G130" s="32">
        <v>15136043908</v>
      </c>
      <c r="H130" s="35" t="s">
        <v>191</v>
      </c>
      <c r="I130" s="36">
        <v>8979.2000000000007</v>
      </c>
      <c r="J130" s="34">
        <v>45883</v>
      </c>
      <c r="K130" s="36">
        <v>7360</v>
      </c>
      <c r="L130" s="34">
        <v>45856</v>
      </c>
      <c r="M130" s="37">
        <v>-27</v>
      </c>
      <c r="N130" s="37">
        <f t="shared" si="4"/>
        <v>3</v>
      </c>
      <c r="O130" s="38">
        <f t="shared" si="5"/>
        <v>-198720</v>
      </c>
      <c r="P130" s="38">
        <f t="shared" si="6"/>
        <v>22080</v>
      </c>
      <c r="Q130" s="37">
        <f t="shared" si="7"/>
        <v>30</v>
      </c>
    </row>
    <row r="131" spans="1:17" s="39" customFormat="1" x14ac:dyDescent="0.25">
      <c r="A131" s="32" t="s">
        <v>12</v>
      </c>
      <c r="B131" s="32" t="s">
        <v>182</v>
      </c>
      <c r="C131" s="32" t="s">
        <v>183</v>
      </c>
      <c r="D131" s="33">
        <v>4445650965</v>
      </c>
      <c r="E131" s="34">
        <v>45853</v>
      </c>
      <c r="F131" s="34">
        <v>45853</v>
      </c>
      <c r="G131" s="32">
        <v>15141672679</v>
      </c>
      <c r="H131" s="35">
        <v>185</v>
      </c>
      <c r="I131" s="36">
        <v>161.44999999999999</v>
      </c>
      <c r="J131" s="34">
        <v>45883</v>
      </c>
      <c r="K131" s="36">
        <v>132.34</v>
      </c>
      <c r="L131" s="34">
        <v>45856</v>
      </c>
      <c r="M131" s="37">
        <v>-27</v>
      </c>
      <c r="N131" s="37">
        <f t="shared" ref="N131:N194" si="8">L131-F131</f>
        <v>3</v>
      </c>
      <c r="O131" s="38">
        <f t="shared" ref="O131:O194" si="9">M131*K131</f>
        <v>-3573.1800000000003</v>
      </c>
      <c r="P131" s="38">
        <f t="shared" ref="P131:P194" si="10">N131*K131</f>
        <v>397.02</v>
      </c>
      <c r="Q131" s="37">
        <f t="shared" ref="Q131:Q194" si="11">J131-F131</f>
        <v>30</v>
      </c>
    </row>
    <row r="132" spans="1:17" s="39" customFormat="1" x14ac:dyDescent="0.25">
      <c r="A132" s="32" t="s">
        <v>12</v>
      </c>
      <c r="B132" s="32" t="s">
        <v>182</v>
      </c>
      <c r="C132" s="32" t="s">
        <v>189</v>
      </c>
      <c r="D132" s="33">
        <v>120940499</v>
      </c>
      <c r="E132" s="34">
        <v>45855</v>
      </c>
      <c r="F132" s="34">
        <v>45855</v>
      </c>
      <c r="G132" s="32">
        <v>15154027813</v>
      </c>
      <c r="H132" s="35" t="s">
        <v>192</v>
      </c>
      <c r="I132" s="36">
        <v>14708.38</v>
      </c>
      <c r="J132" s="34">
        <v>45885</v>
      </c>
      <c r="K132" s="36">
        <v>12056.05</v>
      </c>
      <c r="L132" s="34">
        <v>45861</v>
      </c>
      <c r="M132" s="37">
        <v>-24</v>
      </c>
      <c r="N132" s="37">
        <f t="shared" si="8"/>
        <v>6</v>
      </c>
      <c r="O132" s="38">
        <f t="shared" si="9"/>
        <v>-289345.19999999995</v>
      </c>
      <c r="P132" s="38">
        <f t="shared" si="10"/>
        <v>72336.299999999988</v>
      </c>
      <c r="Q132" s="37">
        <f t="shared" si="11"/>
        <v>30</v>
      </c>
    </row>
    <row r="133" spans="1:17" s="39" customFormat="1" x14ac:dyDescent="0.25">
      <c r="A133" s="32" t="s">
        <v>12</v>
      </c>
      <c r="B133" s="32" t="s">
        <v>182</v>
      </c>
      <c r="C133" s="32" t="s">
        <v>193</v>
      </c>
      <c r="D133" s="33">
        <v>1284400494</v>
      </c>
      <c r="E133" s="34">
        <v>45859</v>
      </c>
      <c r="F133" s="34">
        <v>45859</v>
      </c>
      <c r="G133" s="32">
        <v>15182318064</v>
      </c>
      <c r="H133" s="35">
        <v>39</v>
      </c>
      <c r="I133" s="36">
        <v>780.8</v>
      </c>
      <c r="J133" s="34">
        <v>45889</v>
      </c>
      <c r="K133" s="36">
        <v>640</v>
      </c>
      <c r="L133" s="34">
        <v>45867</v>
      </c>
      <c r="M133" s="37">
        <v>-22</v>
      </c>
      <c r="N133" s="37">
        <f t="shared" si="8"/>
        <v>8</v>
      </c>
      <c r="O133" s="38">
        <f t="shared" si="9"/>
        <v>-14080</v>
      </c>
      <c r="P133" s="38">
        <f t="shared" si="10"/>
        <v>5120</v>
      </c>
      <c r="Q133" s="37">
        <f t="shared" si="11"/>
        <v>30</v>
      </c>
    </row>
    <row r="134" spans="1:17" s="39" customFormat="1" x14ac:dyDescent="0.25">
      <c r="A134" s="32" t="s">
        <v>12</v>
      </c>
      <c r="B134" s="32" t="s">
        <v>182</v>
      </c>
      <c r="C134" s="32" t="s">
        <v>194</v>
      </c>
      <c r="D134" s="33">
        <v>1099200493</v>
      </c>
      <c r="E134" s="34">
        <v>45862</v>
      </c>
      <c r="F134" s="34">
        <v>45862</v>
      </c>
      <c r="G134" s="32">
        <v>15203464316</v>
      </c>
      <c r="H134" s="35" t="s">
        <v>195</v>
      </c>
      <c r="I134" s="36">
        <v>994.3</v>
      </c>
      <c r="J134" s="34">
        <v>45892</v>
      </c>
      <c r="K134" s="36">
        <v>815</v>
      </c>
      <c r="L134" s="34">
        <v>45867</v>
      </c>
      <c r="M134" s="37">
        <v>-25</v>
      </c>
      <c r="N134" s="37">
        <f t="shared" si="8"/>
        <v>5</v>
      </c>
      <c r="O134" s="38">
        <f t="shared" si="9"/>
        <v>-20375</v>
      </c>
      <c r="P134" s="38">
        <f t="shared" si="10"/>
        <v>4075</v>
      </c>
      <c r="Q134" s="37">
        <f t="shared" si="11"/>
        <v>30</v>
      </c>
    </row>
    <row r="135" spans="1:17" s="39" customFormat="1" x14ac:dyDescent="0.25">
      <c r="A135" s="32" t="s">
        <v>12</v>
      </c>
      <c r="B135" s="32" t="s">
        <v>182</v>
      </c>
      <c r="C135" s="32" t="s">
        <v>196</v>
      </c>
      <c r="D135" s="33">
        <v>7149930583</v>
      </c>
      <c r="E135" s="34">
        <v>45869</v>
      </c>
      <c r="F135" s="34">
        <v>45869</v>
      </c>
      <c r="G135" s="32">
        <v>15247931345</v>
      </c>
      <c r="H135" s="35">
        <v>2200004314</v>
      </c>
      <c r="I135" s="36">
        <v>1224125.97</v>
      </c>
      <c r="J135" s="34">
        <v>45899</v>
      </c>
      <c r="K135" s="36">
        <v>1003381.93</v>
      </c>
      <c r="L135" s="34">
        <v>45875</v>
      </c>
      <c r="M135" s="37">
        <v>-24</v>
      </c>
      <c r="N135" s="37">
        <f t="shared" si="8"/>
        <v>6</v>
      </c>
      <c r="O135" s="38">
        <f t="shared" si="9"/>
        <v>-24081166.32</v>
      </c>
      <c r="P135" s="38">
        <f t="shared" si="10"/>
        <v>6020291.5800000001</v>
      </c>
      <c r="Q135" s="37">
        <f t="shared" si="11"/>
        <v>30</v>
      </c>
    </row>
    <row r="136" spans="1:17" s="39" customFormat="1" x14ac:dyDescent="0.25">
      <c r="A136" s="32" t="s">
        <v>12</v>
      </c>
      <c r="B136" s="32" t="s">
        <v>182</v>
      </c>
      <c r="C136" s="32" t="s">
        <v>194</v>
      </c>
      <c r="D136" s="33">
        <v>1099200493</v>
      </c>
      <c r="E136" s="34">
        <v>45870</v>
      </c>
      <c r="F136" s="34">
        <v>45870</v>
      </c>
      <c r="G136" s="32">
        <v>15259092903</v>
      </c>
      <c r="H136" s="35" t="s">
        <v>197</v>
      </c>
      <c r="I136" s="36">
        <v>1891.96</v>
      </c>
      <c r="J136" s="34">
        <v>45900</v>
      </c>
      <c r="K136" s="36">
        <v>1550.79</v>
      </c>
      <c r="L136" s="34">
        <v>45875</v>
      </c>
      <c r="M136" s="37">
        <v>-25</v>
      </c>
      <c r="N136" s="37">
        <f t="shared" si="8"/>
        <v>5</v>
      </c>
      <c r="O136" s="38">
        <f t="shared" si="9"/>
        <v>-38769.75</v>
      </c>
      <c r="P136" s="38">
        <f t="shared" si="10"/>
        <v>7753.95</v>
      </c>
      <c r="Q136" s="37">
        <f t="shared" si="11"/>
        <v>30</v>
      </c>
    </row>
    <row r="137" spans="1:17" s="39" customFormat="1" x14ac:dyDescent="0.25">
      <c r="A137" s="32" t="s">
        <v>12</v>
      </c>
      <c r="B137" s="32" t="s">
        <v>182</v>
      </c>
      <c r="C137" s="32" t="s">
        <v>194</v>
      </c>
      <c r="D137" s="33">
        <v>1099200493</v>
      </c>
      <c r="E137" s="34">
        <v>45870</v>
      </c>
      <c r="F137" s="34">
        <v>45870</v>
      </c>
      <c r="G137" s="32">
        <v>15259093268</v>
      </c>
      <c r="H137" s="35" t="s">
        <v>198</v>
      </c>
      <c r="I137" s="36">
        <v>715.01</v>
      </c>
      <c r="J137" s="34">
        <v>45900</v>
      </c>
      <c r="K137" s="36">
        <v>586.07000000000005</v>
      </c>
      <c r="L137" s="34">
        <v>45875</v>
      </c>
      <c r="M137" s="37">
        <v>-25</v>
      </c>
      <c r="N137" s="37">
        <f t="shared" si="8"/>
        <v>5</v>
      </c>
      <c r="O137" s="38">
        <f t="shared" si="9"/>
        <v>-14651.750000000002</v>
      </c>
      <c r="P137" s="38">
        <f t="shared" si="10"/>
        <v>2930.3500000000004</v>
      </c>
      <c r="Q137" s="37">
        <f t="shared" si="11"/>
        <v>30</v>
      </c>
    </row>
    <row r="138" spans="1:17" s="39" customFormat="1" x14ac:dyDescent="0.25">
      <c r="A138" s="32" t="s">
        <v>12</v>
      </c>
      <c r="B138" s="32" t="s">
        <v>182</v>
      </c>
      <c r="C138" s="32" t="s">
        <v>199</v>
      </c>
      <c r="D138" s="33">
        <v>1783260498</v>
      </c>
      <c r="E138" s="34">
        <v>45882</v>
      </c>
      <c r="F138" s="34">
        <v>45882</v>
      </c>
      <c r="G138" s="32">
        <v>15352675833</v>
      </c>
      <c r="H138" s="35">
        <v>1804</v>
      </c>
      <c r="I138" s="36">
        <v>5624.2</v>
      </c>
      <c r="J138" s="34">
        <v>45912</v>
      </c>
      <c r="K138" s="36">
        <v>4610</v>
      </c>
      <c r="L138" s="34">
        <v>45901</v>
      </c>
      <c r="M138" s="37">
        <v>-11</v>
      </c>
      <c r="N138" s="37">
        <f t="shared" si="8"/>
        <v>19</v>
      </c>
      <c r="O138" s="38">
        <f t="shared" si="9"/>
        <v>-50710</v>
      </c>
      <c r="P138" s="38">
        <f t="shared" si="10"/>
        <v>87590</v>
      </c>
      <c r="Q138" s="37">
        <f t="shared" si="11"/>
        <v>30</v>
      </c>
    </row>
    <row r="139" spans="1:17" s="39" customFormat="1" x14ac:dyDescent="0.25">
      <c r="A139" s="32" t="s">
        <v>12</v>
      </c>
      <c r="B139" s="32" t="s">
        <v>182</v>
      </c>
      <c r="C139" s="32" t="s">
        <v>200</v>
      </c>
      <c r="D139" s="33">
        <v>2059200499</v>
      </c>
      <c r="E139" s="34">
        <v>45896</v>
      </c>
      <c r="F139" s="34">
        <v>45896</v>
      </c>
      <c r="G139" s="32">
        <v>15417082049</v>
      </c>
      <c r="H139" s="35">
        <v>677</v>
      </c>
      <c r="I139" s="36">
        <v>4252.46</v>
      </c>
      <c r="J139" s="34">
        <v>45926</v>
      </c>
      <c r="K139" s="36">
        <v>3485.62</v>
      </c>
      <c r="L139" s="34">
        <v>45901</v>
      </c>
      <c r="M139" s="37">
        <v>-25</v>
      </c>
      <c r="N139" s="37">
        <f t="shared" si="8"/>
        <v>5</v>
      </c>
      <c r="O139" s="38">
        <f t="shared" si="9"/>
        <v>-87140.5</v>
      </c>
      <c r="P139" s="38">
        <f t="shared" si="10"/>
        <v>17428.099999999999</v>
      </c>
      <c r="Q139" s="37">
        <f t="shared" si="11"/>
        <v>30</v>
      </c>
    </row>
    <row r="140" spans="1:17" s="39" customFormat="1" x14ac:dyDescent="0.25">
      <c r="A140" s="32" t="s">
        <v>12</v>
      </c>
      <c r="B140" s="32" t="s">
        <v>201</v>
      </c>
      <c r="C140" s="32" t="s">
        <v>202</v>
      </c>
      <c r="D140" s="33">
        <v>2265830469</v>
      </c>
      <c r="E140" s="34">
        <v>45838</v>
      </c>
      <c r="F140" s="34">
        <v>45838</v>
      </c>
      <c r="G140" s="32">
        <v>15015166831</v>
      </c>
      <c r="H140" s="35">
        <v>52</v>
      </c>
      <c r="I140" s="36">
        <v>800</v>
      </c>
      <c r="J140" s="34">
        <v>45868</v>
      </c>
      <c r="K140" s="36">
        <v>800</v>
      </c>
      <c r="L140" s="34">
        <v>45841</v>
      </c>
      <c r="M140" s="37">
        <v>-27</v>
      </c>
      <c r="N140" s="37">
        <f t="shared" si="8"/>
        <v>3</v>
      </c>
      <c r="O140" s="38">
        <f t="shared" si="9"/>
        <v>-21600</v>
      </c>
      <c r="P140" s="38">
        <f t="shared" si="10"/>
        <v>2400</v>
      </c>
      <c r="Q140" s="37">
        <f t="shared" si="11"/>
        <v>30</v>
      </c>
    </row>
    <row r="141" spans="1:17" s="39" customFormat="1" x14ac:dyDescent="0.25">
      <c r="A141" s="32" t="s">
        <v>12</v>
      </c>
      <c r="B141" s="32" t="s">
        <v>203</v>
      </c>
      <c r="C141" s="32" t="s">
        <v>204</v>
      </c>
      <c r="D141" s="33">
        <v>2032640498</v>
      </c>
      <c r="E141" s="34">
        <v>45827</v>
      </c>
      <c r="F141" s="34">
        <v>45827</v>
      </c>
      <c r="G141" s="32">
        <v>14954006943</v>
      </c>
      <c r="H141" s="35">
        <v>201</v>
      </c>
      <c r="I141" s="36">
        <v>12811.35</v>
      </c>
      <c r="J141" s="34">
        <v>45857</v>
      </c>
      <c r="K141" s="36">
        <v>10501.11</v>
      </c>
      <c r="L141" s="34">
        <v>45848</v>
      </c>
      <c r="M141" s="37">
        <v>-9</v>
      </c>
      <c r="N141" s="37">
        <f t="shared" si="8"/>
        <v>21</v>
      </c>
      <c r="O141" s="38">
        <f t="shared" si="9"/>
        <v>-94509.99</v>
      </c>
      <c r="P141" s="38">
        <f t="shared" si="10"/>
        <v>220523.31</v>
      </c>
      <c r="Q141" s="37">
        <f t="shared" si="11"/>
        <v>30</v>
      </c>
    </row>
    <row r="142" spans="1:17" s="39" customFormat="1" x14ac:dyDescent="0.25">
      <c r="A142" s="32" t="s">
        <v>12</v>
      </c>
      <c r="B142" s="32" t="s">
        <v>203</v>
      </c>
      <c r="C142" s="32" t="s">
        <v>205</v>
      </c>
      <c r="D142" s="33">
        <v>7013010488</v>
      </c>
      <c r="E142" s="34">
        <v>45833</v>
      </c>
      <c r="F142" s="34">
        <v>45833</v>
      </c>
      <c r="G142" s="32">
        <v>14986843902</v>
      </c>
      <c r="H142" s="35">
        <v>17</v>
      </c>
      <c r="I142" s="36">
        <v>8500</v>
      </c>
      <c r="J142" s="34">
        <v>45863</v>
      </c>
      <c r="K142" s="36">
        <v>6967.21</v>
      </c>
      <c r="L142" s="34">
        <v>45845</v>
      </c>
      <c r="M142" s="37">
        <v>-24</v>
      </c>
      <c r="N142" s="37">
        <f t="shared" si="8"/>
        <v>12</v>
      </c>
      <c r="O142" s="38">
        <f t="shared" si="9"/>
        <v>-167213.04</v>
      </c>
      <c r="P142" s="38">
        <f t="shared" si="10"/>
        <v>83606.52</v>
      </c>
      <c r="Q142" s="37">
        <f t="shared" si="11"/>
        <v>30</v>
      </c>
    </row>
    <row r="143" spans="1:17" s="39" customFormat="1" x14ac:dyDescent="0.25">
      <c r="A143" s="32" t="s">
        <v>12</v>
      </c>
      <c r="B143" s="32" t="s">
        <v>203</v>
      </c>
      <c r="C143" s="32" t="s">
        <v>206</v>
      </c>
      <c r="D143" s="33">
        <v>13339561006</v>
      </c>
      <c r="E143" s="34">
        <v>45848</v>
      </c>
      <c r="F143" s="34">
        <v>45848</v>
      </c>
      <c r="G143" s="32">
        <v>15100388122</v>
      </c>
      <c r="H143" s="35">
        <v>14</v>
      </c>
      <c r="I143" s="36">
        <v>3812</v>
      </c>
      <c r="J143" s="34">
        <v>45878</v>
      </c>
      <c r="K143" s="36">
        <v>3124.59</v>
      </c>
      <c r="L143" s="34">
        <v>45853</v>
      </c>
      <c r="M143" s="37">
        <v>-25</v>
      </c>
      <c r="N143" s="37">
        <f t="shared" si="8"/>
        <v>5</v>
      </c>
      <c r="O143" s="38">
        <f t="shared" si="9"/>
        <v>-78114.75</v>
      </c>
      <c r="P143" s="38">
        <f t="shared" si="10"/>
        <v>15622.95</v>
      </c>
      <c r="Q143" s="37">
        <f t="shared" si="11"/>
        <v>30</v>
      </c>
    </row>
    <row r="144" spans="1:17" s="39" customFormat="1" x14ac:dyDescent="0.25">
      <c r="A144" s="32" t="s">
        <v>12</v>
      </c>
      <c r="B144" s="32" t="s">
        <v>203</v>
      </c>
      <c r="C144" s="32" t="s">
        <v>207</v>
      </c>
      <c r="D144" s="33">
        <v>2046440513</v>
      </c>
      <c r="E144" s="34">
        <v>45849</v>
      </c>
      <c r="F144" s="34">
        <v>45849</v>
      </c>
      <c r="G144" s="32">
        <v>15109518779</v>
      </c>
      <c r="H144" s="35" t="s">
        <v>208</v>
      </c>
      <c r="I144" s="36">
        <v>11633.6</v>
      </c>
      <c r="J144" s="34">
        <v>45879</v>
      </c>
      <c r="K144" s="36">
        <v>10576</v>
      </c>
      <c r="L144" s="34">
        <v>45853</v>
      </c>
      <c r="M144" s="37">
        <v>-26</v>
      </c>
      <c r="N144" s="37">
        <f t="shared" si="8"/>
        <v>4</v>
      </c>
      <c r="O144" s="38">
        <f t="shared" si="9"/>
        <v>-274976</v>
      </c>
      <c r="P144" s="38">
        <f t="shared" si="10"/>
        <v>42304</v>
      </c>
      <c r="Q144" s="37">
        <f t="shared" si="11"/>
        <v>30</v>
      </c>
    </row>
    <row r="145" spans="1:17" s="39" customFormat="1" x14ac:dyDescent="0.25">
      <c r="A145" s="32" t="s">
        <v>12</v>
      </c>
      <c r="B145" s="32" t="s">
        <v>203</v>
      </c>
      <c r="C145" s="32" t="s">
        <v>209</v>
      </c>
      <c r="D145" s="33" t="s">
        <v>210</v>
      </c>
      <c r="E145" s="34">
        <v>45849</v>
      </c>
      <c r="F145" s="34">
        <v>45849</v>
      </c>
      <c r="G145" s="32">
        <v>15114408712</v>
      </c>
      <c r="H145" s="35" t="s">
        <v>211</v>
      </c>
      <c r="I145" s="36">
        <v>544.73</v>
      </c>
      <c r="J145" s="34">
        <v>45879</v>
      </c>
      <c r="K145" s="36">
        <v>446.5</v>
      </c>
      <c r="L145" s="34">
        <v>45861</v>
      </c>
      <c r="M145" s="37">
        <v>-18</v>
      </c>
      <c r="N145" s="37">
        <f t="shared" si="8"/>
        <v>12</v>
      </c>
      <c r="O145" s="38">
        <f t="shared" si="9"/>
        <v>-8037</v>
      </c>
      <c r="P145" s="38">
        <f t="shared" si="10"/>
        <v>5358</v>
      </c>
      <c r="Q145" s="37">
        <f t="shared" si="11"/>
        <v>30</v>
      </c>
    </row>
    <row r="146" spans="1:17" s="39" customFormat="1" x14ac:dyDescent="0.25">
      <c r="A146" s="32" t="s">
        <v>12</v>
      </c>
      <c r="B146" s="32" t="s">
        <v>203</v>
      </c>
      <c r="C146" s="32" t="s">
        <v>47</v>
      </c>
      <c r="D146" s="33">
        <v>1334410493</v>
      </c>
      <c r="E146" s="34">
        <v>45853</v>
      </c>
      <c r="F146" s="34">
        <v>45853</v>
      </c>
      <c r="G146" s="32">
        <v>15136179351</v>
      </c>
      <c r="H146" s="35">
        <v>20</v>
      </c>
      <c r="I146" s="36">
        <v>35951.879999999997</v>
      </c>
      <c r="J146" s="34">
        <v>45883</v>
      </c>
      <c r="K146" s="36">
        <v>29468.75</v>
      </c>
      <c r="L146" s="34">
        <v>45861</v>
      </c>
      <c r="M146" s="37">
        <v>-22</v>
      </c>
      <c r="N146" s="37">
        <f t="shared" si="8"/>
        <v>8</v>
      </c>
      <c r="O146" s="38">
        <f t="shared" si="9"/>
        <v>-648312.5</v>
      </c>
      <c r="P146" s="38">
        <f t="shared" si="10"/>
        <v>235750</v>
      </c>
      <c r="Q146" s="37">
        <f t="shared" si="11"/>
        <v>30</v>
      </c>
    </row>
    <row r="147" spans="1:17" s="39" customFormat="1" x14ac:dyDescent="0.25">
      <c r="A147" s="32" t="s">
        <v>12</v>
      </c>
      <c r="B147" s="32" t="s">
        <v>203</v>
      </c>
      <c r="C147" s="32" t="s">
        <v>47</v>
      </c>
      <c r="D147" s="33">
        <v>1334410493</v>
      </c>
      <c r="E147" s="34">
        <v>45854</v>
      </c>
      <c r="F147" s="34">
        <v>45854</v>
      </c>
      <c r="G147" s="32">
        <v>15145094742</v>
      </c>
      <c r="H147" s="35">
        <v>21</v>
      </c>
      <c r="I147" s="36">
        <v>1159.0899999999999</v>
      </c>
      <c r="J147" s="34">
        <v>45884</v>
      </c>
      <c r="K147" s="36">
        <v>950.07</v>
      </c>
      <c r="L147" s="34">
        <v>45856</v>
      </c>
      <c r="M147" s="37">
        <v>-28</v>
      </c>
      <c r="N147" s="37">
        <f t="shared" si="8"/>
        <v>2</v>
      </c>
      <c r="O147" s="38">
        <f t="shared" si="9"/>
        <v>-26601.960000000003</v>
      </c>
      <c r="P147" s="38">
        <f t="shared" si="10"/>
        <v>1900.14</v>
      </c>
      <c r="Q147" s="37">
        <f t="shared" si="11"/>
        <v>30</v>
      </c>
    </row>
    <row r="148" spans="1:17" s="39" customFormat="1" x14ac:dyDescent="0.25">
      <c r="A148" s="32" t="s">
        <v>12</v>
      </c>
      <c r="B148" s="32" t="s">
        <v>203</v>
      </c>
      <c r="C148" s="32" t="s">
        <v>212</v>
      </c>
      <c r="D148" s="33">
        <v>5839370482</v>
      </c>
      <c r="E148" s="34">
        <v>45855</v>
      </c>
      <c r="F148" s="34">
        <v>45855</v>
      </c>
      <c r="G148" s="32">
        <v>15156186002</v>
      </c>
      <c r="H148" s="35">
        <v>40</v>
      </c>
      <c r="I148" s="36">
        <v>5304.8</v>
      </c>
      <c r="J148" s="34">
        <v>45885</v>
      </c>
      <c r="K148" s="36">
        <v>4348.2</v>
      </c>
      <c r="L148" s="34">
        <v>45861</v>
      </c>
      <c r="M148" s="37">
        <v>-24</v>
      </c>
      <c r="N148" s="37">
        <f t="shared" si="8"/>
        <v>6</v>
      </c>
      <c r="O148" s="38">
        <f t="shared" si="9"/>
        <v>-104356.79999999999</v>
      </c>
      <c r="P148" s="38">
        <f t="shared" si="10"/>
        <v>26089.199999999997</v>
      </c>
      <c r="Q148" s="37">
        <f t="shared" si="11"/>
        <v>30</v>
      </c>
    </row>
    <row r="149" spans="1:17" s="39" customFormat="1" x14ac:dyDescent="0.25">
      <c r="A149" s="32" t="s">
        <v>12</v>
      </c>
      <c r="B149" s="32" t="s">
        <v>203</v>
      </c>
      <c r="C149" s="32" t="s">
        <v>212</v>
      </c>
      <c r="D149" s="33">
        <v>5839370482</v>
      </c>
      <c r="E149" s="34">
        <v>45855</v>
      </c>
      <c r="F149" s="34">
        <v>45855</v>
      </c>
      <c r="G149" s="32">
        <v>15156190927</v>
      </c>
      <c r="H149" s="35">
        <v>41</v>
      </c>
      <c r="I149" s="36">
        <v>25000</v>
      </c>
      <c r="J149" s="34">
        <v>45885</v>
      </c>
      <c r="K149" s="36">
        <v>20491.8</v>
      </c>
      <c r="L149" s="34">
        <v>45861</v>
      </c>
      <c r="M149" s="37">
        <v>-24</v>
      </c>
      <c r="N149" s="37">
        <f t="shared" si="8"/>
        <v>6</v>
      </c>
      <c r="O149" s="38">
        <f t="shared" si="9"/>
        <v>-491803.19999999995</v>
      </c>
      <c r="P149" s="38">
        <f t="shared" si="10"/>
        <v>122950.79999999999</v>
      </c>
      <c r="Q149" s="37">
        <f t="shared" si="11"/>
        <v>30</v>
      </c>
    </row>
    <row r="150" spans="1:17" s="39" customFormat="1" x14ac:dyDescent="0.25">
      <c r="A150" s="32" t="s">
        <v>12</v>
      </c>
      <c r="B150" s="32" t="s">
        <v>203</v>
      </c>
      <c r="C150" s="32" t="s">
        <v>212</v>
      </c>
      <c r="D150" s="33">
        <v>5839370482</v>
      </c>
      <c r="E150" s="34">
        <v>45855</v>
      </c>
      <c r="F150" s="34">
        <v>45855</v>
      </c>
      <c r="G150" s="32">
        <v>15156194275</v>
      </c>
      <c r="H150" s="35">
        <v>42</v>
      </c>
      <c r="I150" s="36">
        <v>61416.56</v>
      </c>
      <c r="J150" s="34">
        <v>45885</v>
      </c>
      <c r="K150" s="36">
        <v>50341.440000000002</v>
      </c>
      <c r="L150" s="34">
        <v>45861</v>
      </c>
      <c r="M150" s="37">
        <v>-24</v>
      </c>
      <c r="N150" s="37">
        <f t="shared" si="8"/>
        <v>6</v>
      </c>
      <c r="O150" s="38">
        <f t="shared" si="9"/>
        <v>-1208194.5600000001</v>
      </c>
      <c r="P150" s="38">
        <f t="shared" si="10"/>
        <v>302048.64000000001</v>
      </c>
      <c r="Q150" s="37">
        <f t="shared" si="11"/>
        <v>30</v>
      </c>
    </row>
    <row r="151" spans="1:17" s="39" customFormat="1" x14ac:dyDescent="0.25">
      <c r="A151" s="32" t="s">
        <v>12</v>
      </c>
      <c r="B151" s="32" t="s">
        <v>203</v>
      </c>
      <c r="C151" s="32" t="s">
        <v>161</v>
      </c>
      <c r="D151" s="33">
        <v>8261650587</v>
      </c>
      <c r="E151" s="34">
        <v>45859</v>
      </c>
      <c r="F151" s="34">
        <v>45859</v>
      </c>
      <c r="G151" s="32">
        <v>15178060190</v>
      </c>
      <c r="H151" s="35">
        <v>7</v>
      </c>
      <c r="I151" s="36">
        <v>13500</v>
      </c>
      <c r="J151" s="34">
        <v>45889</v>
      </c>
      <c r="K151" s="36">
        <v>11065.57</v>
      </c>
      <c r="L151" s="34">
        <v>45861</v>
      </c>
      <c r="M151" s="37">
        <v>-28</v>
      </c>
      <c r="N151" s="37">
        <f t="shared" si="8"/>
        <v>2</v>
      </c>
      <c r="O151" s="38">
        <f t="shared" si="9"/>
        <v>-309835.95999999996</v>
      </c>
      <c r="P151" s="38">
        <f t="shared" si="10"/>
        <v>22131.14</v>
      </c>
      <c r="Q151" s="37">
        <f t="shared" si="11"/>
        <v>30</v>
      </c>
    </row>
    <row r="152" spans="1:17" s="39" customFormat="1" x14ac:dyDescent="0.25">
      <c r="A152" s="32" t="s">
        <v>12</v>
      </c>
      <c r="B152" s="32" t="s">
        <v>203</v>
      </c>
      <c r="C152" s="32" t="s">
        <v>47</v>
      </c>
      <c r="D152" s="33">
        <v>1334410493</v>
      </c>
      <c r="E152" s="34">
        <v>45861</v>
      </c>
      <c r="F152" s="34">
        <v>45861</v>
      </c>
      <c r="G152" s="32">
        <v>15193726707</v>
      </c>
      <c r="H152" s="35">
        <v>22</v>
      </c>
      <c r="I152" s="36">
        <v>21254.33</v>
      </c>
      <c r="J152" s="34">
        <v>45891</v>
      </c>
      <c r="K152" s="36">
        <v>17421.580000000002</v>
      </c>
      <c r="L152" s="34">
        <v>45867</v>
      </c>
      <c r="M152" s="37">
        <v>-24</v>
      </c>
      <c r="N152" s="37">
        <f t="shared" si="8"/>
        <v>6</v>
      </c>
      <c r="O152" s="38">
        <f t="shared" si="9"/>
        <v>-418117.92000000004</v>
      </c>
      <c r="P152" s="38">
        <f t="shared" si="10"/>
        <v>104529.48000000001</v>
      </c>
      <c r="Q152" s="37">
        <f t="shared" si="11"/>
        <v>30</v>
      </c>
    </row>
    <row r="153" spans="1:17" s="39" customFormat="1" x14ac:dyDescent="0.25">
      <c r="A153" s="32" t="s">
        <v>12</v>
      </c>
      <c r="B153" s="32" t="s">
        <v>203</v>
      </c>
      <c r="C153" s="32" t="s">
        <v>47</v>
      </c>
      <c r="D153" s="33">
        <v>1334410493</v>
      </c>
      <c r="E153" s="34">
        <v>45861</v>
      </c>
      <c r="F153" s="34">
        <v>45861</v>
      </c>
      <c r="G153" s="32">
        <v>15197363844</v>
      </c>
      <c r="H153" s="35">
        <v>23</v>
      </c>
      <c r="I153" s="36">
        <v>24392.34</v>
      </c>
      <c r="J153" s="34">
        <v>45891</v>
      </c>
      <c r="K153" s="36">
        <v>19993.72</v>
      </c>
      <c r="L153" s="34">
        <v>45867</v>
      </c>
      <c r="M153" s="37">
        <v>-24</v>
      </c>
      <c r="N153" s="37">
        <f t="shared" si="8"/>
        <v>6</v>
      </c>
      <c r="O153" s="38">
        <f t="shared" si="9"/>
        <v>-479849.28</v>
      </c>
      <c r="P153" s="38">
        <f t="shared" si="10"/>
        <v>119962.32</v>
      </c>
      <c r="Q153" s="37">
        <f t="shared" si="11"/>
        <v>30</v>
      </c>
    </row>
    <row r="154" spans="1:17" s="39" customFormat="1" x14ac:dyDescent="0.25">
      <c r="A154" s="32" t="s">
        <v>12</v>
      </c>
      <c r="B154" s="32" t="s">
        <v>203</v>
      </c>
      <c r="C154" s="32" t="s">
        <v>47</v>
      </c>
      <c r="D154" s="33">
        <v>1334410493</v>
      </c>
      <c r="E154" s="34">
        <v>45863</v>
      </c>
      <c r="F154" s="34">
        <v>45863</v>
      </c>
      <c r="G154" s="32">
        <v>15203278374</v>
      </c>
      <c r="H154" s="35">
        <v>24</v>
      </c>
      <c r="I154" s="36">
        <v>2807.68</v>
      </c>
      <c r="J154" s="34">
        <v>45893</v>
      </c>
      <c r="K154" s="36">
        <v>2301.38</v>
      </c>
      <c r="L154" s="34">
        <v>45867</v>
      </c>
      <c r="M154" s="37">
        <v>-26</v>
      </c>
      <c r="N154" s="37">
        <f t="shared" si="8"/>
        <v>4</v>
      </c>
      <c r="O154" s="38">
        <f t="shared" si="9"/>
        <v>-59835.880000000005</v>
      </c>
      <c r="P154" s="38">
        <f t="shared" si="10"/>
        <v>9205.52</v>
      </c>
      <c r="Q154" s="37">
        <f t="shared" si="11"/>
        <v>30</v>
      </c>
    </row>
    <row r="155" spans="1:17" s="39" customFormat="1" x14ac:dyDescent="0.25">
      <c r="A155" s="32" t="s">
        <v>12</v>
      </c>
      <c r="B155" s="32" t="s">
        <v>203</v>
      </c>
      <c r="C155" s="32" t="s">
        <v>47</v>
      </c>
      <c r="D155" s="33">
        <v>1334410493</v>
      </c>
      <c r="E155" s="34">
        <v>45863</v>
      </c>
      <c r="F155" s="34">
        <v>45863</v>
      </c>
      <c r="G155" s="32">
        <v>15209514654</v>
      </c>
      <c r="H155" s="35">
        <v>25</v>
      </c>
      <c r="I155" s="36">
        <v>2816.47</v>
      </c>
      <c r="J155" s="34">
        <v>45893</v>
      </c>
      <c r="K155" s="36">
        <v>2308.58</v>
      </c>
      <c r="L155" s="34">
        <v>45867</v>
      </c>
      <c r="M155" s="37">
        <v>-26</v>
      </c>
      <c r="N155" s="37">
        <f t="shared" si="8"/>
        <v>4</v>
      </c>
      <c r="O155" s="38">
        <f t="shared" si="9"/>
        <v>-60023.08</v>
      </c>
      <c r="P155" s="38">
        <f t="shared" si="10"/>
        <v>9234.32</v>
      </c>
      <c r="Q155" s="37">
        <f t="shared" si="11"/>
        <v>30</v>
      </c>
    </row>
    <row r="156" spans="1:17" s="39" customFormat="1" x14ac:dyDescent="0.25">
      <c r="A156" s="32" t="s">
        <v>12</v>
      </c>
      <c r="B156" s="32" t="s">
        <v>203</v>
      </c>
      <c r="C156" s="32" t="s">
        <v>47</v>
      </c>
      <c r="D156" s="33">
        <v>1334410493</v>
      </c>
      <c r="E156" s="34">
        <v>45863</v>
      </c>
      <c r="F156" s="34">
        <v>45863</v>
      </c>
      <c r="G156" s="32">
        <v>15209575565</v>
      </c>
      <c r="H156" s="35">
        <v>26</v>
      </c>
      <c r="I156" s="36">
        <v>4173.95</v>
      </c>
      <c r="J156" s="34">
        <v>45893</v>
      </c>
      <c r="K156" s="36">
        <v>3421.27</v>
      </c>
      <c r="L156" s="34">
        <v>45867</v>
      </c>
      <c r="M156" s="37">
        <v>-26</v>
      </c>
      <c r="N156" s="37">
        <f t="shared" si="8"/>
        <v>4</v>
      </c>
      <c r="O156" s="38">
        <f t="shared" si="9"/>
        <v>-88953.02</v>
      </c>
      <c r="P156" s="38">
        <f t="shared" si="10"/>
        <v>13685.08</v>
      </c>
      <c r="Q156" s="37">
        <f t="shared" si="11"/>
        <v>30</v>
      </c>
    </row>
    <row r="157" spans="1:17" s="39" customFormat="1" x14ac:dyDescent="0.25">
      <c r="A157" s="32" t="s">
        <v>12</v>
      </c>
      <c r="B157" s="32" t="s">
        <v>203</v>
      </c>
      <c r="C157" s="32" t="s">
        <v>161</v>
      </c>
      <c r="D157" s="33">
        <v>8261650587</v>
      </c>
      <c r="E157" s="34">
        <v>45863</v>
      </c>
      <c r="F157" s="34">
        <v>45863</v>
      </c>
      <c r="G157" s="32">
        <v>15209691774</v>
      </c>
      <c r="H157" s="35">
        <v>8</v>
      </c>
      <c r="I157" s="36">
        <v>13305</v>
      </c>
      <c r="J157" s="34">
        <v>45893</v>
      </c>
      <c r="K157" s="36">
        <v>10905.74</v>
      </c>
      <c r="L157" s="34">
        <v>45869</v>
      </c>
      <c r="M157" s="37">
        <v>-24</v>
      </c>
      <c r="N157" s="37">
        <f t="shared" si="8"/>
        <v>6</v>
      </c>
      <c r="O157" s="38">
        <f t="shared" si="9"/>
        <v>-261737.76</v>
      </c>
      <c r="P157" s="38">
        <f t="shared" si="10"/>
        <v>65434.44</v>
      </c>
      <c r="Q157" s="37">
        <f t="shared" si="11"/>
        <v>30</v>
      </c>
    </row>
    <row r="158" spans="1:17" s="39" customFormat="1" x14ac:dyDescent="0.25">
      <c r="A158" s="32" t="s">
        <v>12</v>
      </c>
      <c r="B158" s="32" t="s">
        <v>203</v>
      </c>
      <c r="C158" s="32" t="s">
        <v>47</v>
      </c>
      <c r="D158" s="33">
        <v>1334410493</v>
      </c>
      <c r="E158" s="34">
        <v>45867</v>
      </c>
      <c r="F158" s="34">
        <v>45867</v>
      </c>
      <c r="G158" s="32">
        <v>15228809757</v>
      </c>
      <c r="H158" s="35">
        <v>27</v>
      </c>
      <c r="I158" s="36">
        <v>2797.9</v>
      </c>
      <c r="J158" s="34">
        <v>45897</v>
      </c>
      <c r="K158" s="36">
        <v>2293.36</v>
      </c>
      <c r="L158" s="34">
        <v>45869</v>
      </c>
      <c r="M158" s="37">
        <v>-28</v>
      </c>
      <c r="N158" s="37">
        <f t="shared" si="8"/>
        <v>2</v>
      </c>
      <c r="O158" s="38">
        <f t="shared" si="9"/>
        <v>-64214.080000000002</v>
      </c>
      <c r="P158" s="38">
        <f t="shared" si="10"/>
        <v>4586.72</v>
      </c>
      <c r="Q158" s="37">
        <f t="shared" si="11"/>
        <v>30</v>
      </c>
    </row>
    <row r="159" spans="1:17" s="39" customFormat="1" x14ac:dyDescent="0.25">
      <c r="A159" s="32" t="s">
        <v>12</v>
      </c>
      <c r="B159" s="32" t="s">
        <v>203</v>
      </c>
      <c r="C159" s="32" t="s">
        <v>47</v>
      </c>
      <c r="D159" s="33">
        <v>1334410493</v>
      </c>
      <c r="E159" s="34">
        <v>45867</v>
      </c>
      <c r="F159" s="34">
        <v>45867</v>
      </c>
      <c r="G159" s="32">
        <v>15229114134</v>
      </c>
      <c r="H159" s="35">
        <v>28</v>
      </c>
      <c r="I159" s="36">
        <v>2797.61</v>
      </c>
      <c r="J159" s="34">
        <v>45897</v>
      </c>
      <c r="K159" s="36">
        <v>2293.12</v>
      </c>
      <c r="L159" s="34">
        <v>45869</v>
      </c>
      <c r="M159" s="37">
        <v>-28</v>
      </c>
      <c r="N159" s="37">
        <f t="shared" si="8"/>
        <v>2</v>
      </c>
      <c r="O159" s="38">
        <f t="shared" si="9"/>
        <v>-64207.360000000001</v>
      </c>
      <c r="P159" s="38">
        <f t="shared" si="10"/>
        <v>4586.24</v>
      </c>
      <c r="Q159" s="37">
        <f t="shared" si="11"/>
        <v>30</v>
      </c>
    </row>
    <row r="160" spans="1:17" s="39" customFormat="1" x14ac:dyDescent="0.25">
      <c r="A160" s="32" t="s">
        <v>12</v>
      </c>
      <c r="B160" s="32" t="s">
        <v>203</v>
      </c>
      <c r="C160" s="32" t="s">
        <v>213</v>
      </c>
      <c r="D160" s="33" t="s">
        <v>214</v>
      </c>
      <c r="E160" s="34">
        <v>45872</v>
      </c>
      <c r="F160" s="34">
        <v>45872</v>
      </c>
      <c r="G160" s="32">
        <v>15275111445</v>
      </c>
      <c r="H160" s="35">
        <v>38</v>
      </c>
      <c r="I160" s="36">
        <v>190.32</v>
      </c>
      <c r="J160" s="34">
        <v>45902</v>
      </c>
      <c r="K160" s="36">
        <v>190.32</v>
      </c>
      <c r="L160" s="34">
        <v>45888</v>
      </c>
      <c r="M160" s="37">
        <v>-14</v>
      </c>
      <c r="N160" s="37">
        <f t="shared" si="8"/>
        <v>16</v>
      </c>
      <c r="O160" s="38">
        <f t="shared" si="9"/>
        <v>-2664.48</v>
      </c>
      <c r="P160" s="38">
        <f t="shared" si="10"/>
        <v>3045.12</v>
      </c>
      <c r="Q160" s="37">
        <f t="shared" si="11"/>
        <v>30</v>
      </c>
    </row>
    <row r="161" spans="1:17" s="39" customFormat="1" x14ac:dyDescent="0.25">
      <c r="A161" s="32" t="s">
        <v>12</v>
      </c>
      <c r="B161" s="32" t="s">
        <v>203</v>
      </c>
      <c r="C161" s="32" t="s">
        <v>37</v>
      </c>
      <c r="D161" s="33">
        <v>1170260499</v>
      </c>
      <c r="E161" s="34">
        <v>45880</v>
      </c>
      <c r="F161" s="34">
        <v>45880</v>
      </c>
      <c r="G161" s="32">
        <v>15333683680</v>
      </c>
      <c r="H161" s="35" t="s">
        <v>215</v>
      </c>
      <c r="I161" s="36">
        <v>12384.33</v>
      </c>
      <c r="J161" s="34">
        <v>45910</v>
      </c>
      <c r="K161" s="36">
        <v>10151.09</v>
      </c>
      <c r="L161" s="34">
        <v>45896</v>
      </c>
      <c r="M161" s="37">
        <v>-14</v>
      </c>
      <c r="N161" s="37">
        <f t="shared" si="8"/>
        <v>16</v>
      </c>
      <c r="O161" s="38">
        <f t="shared" si="9"/>
        <v>-142115.26</v>
      </c>
      <c r="P161" s="38">
        <f t="shared" si="10"/>
        <v>162417.44</v>
      </c>
      <c r="Q161" s="37">
        <f t="shared" si="11"/>
        <v>30</v>
      </c>
    </row>
    <row r="162" spans="1:17" s="39" customFormat="1" x14ac:dyDescent="0.25">
      <c r="A162" s="32" t="s">
        <v>12</v>
      </c>
      <c r="B162" s="32" t="s">
        <v>203</v>
      </c>
      <c r="C162" s="32" t="s">
        <v>216</v>
      </c>
      <c r="D162" s="33" t="s">
        <v>217</v>
      </c>
      <c r="E162" s="34">
        <v>45881</v>
      </c>
      <c r="F162" s="34">
        <v>45881</v>
      </c>
      <c r="G162" s="32">
        <v>15345655472</v>
      </c>
      <c r="H162" s="35" t="s">
        <v>218</v>
      </c>
      <c r="I162" s="36">
        <v>65035.44</v>
      </c>
      <c r="J162" s="34">
        <v>45911</v>
      </c>
      <c r="K162" s="36">
        <v>59123.13</v>
      </c>
      <c r="L162" s="34">
        <v>45901</v>
      </c>
      <c r="M162" s="37">
        <v>-10</v>
      </c>
      <c r="N162" s="37">
        <f t="shared" si="8"/>
        <v>20</v>
      </c>
      <c r="O162" s="38">
        <f t="shared" si="9"/>
        <v>-591231.29999999993</v>
      </c>
      <c r="P162" s="38">
        <f t="shared" si="10"/>
        <v>1182462.5999999999</v>
      </c>
      <c r="Q162" s="37">
        <f t="shared" si="11"/>
        <v>30</v>
      </c>
    </row>
    <row r="163" spans="1:17" s="39" customFormat="1" x14ac:dyDescent="0.25">
      <c r="A163" s="32" t="s">
        <v>12</v>
      </c>
      <c r="B163" s="32" t="s">
        <v>203</v>
      </c>
      <c r="C163" s="32" t="s">
        <v>47</v>
      </c>
      <c r="D163" s="33">
        <v>1334410493</v>
      </c>
      <c r="E163" s="34">
        <v>45890</v>
      </c>
      <c r="F163" s="34">
        <v>45890</v>
      </c>
      <c r="G163" s="32">
        <v>15386328427</v>
      </c>
      <c r="H163" s="35">
        <v>29</v>
      </c>
      <c r="I163" s="36">
        <v>16249.97</v>
      </c>
      <c r="J163" s="34">
        <v>45920</v>
      </c>
      <c r="K163" s="36">
        <v>13319.65</v>
      </c>
      <c r="L163" s="34">
        <v>45894</v>
      </c>
      <c r="M163" s="37">
        <v>-26</v>
      </c>
      <c r="N163" s="37">
        <f t="shared" si="8"/>
        <v>4</v>
      </c>
      <c r="O163" s="38">
        <f t="shared" si="9"/>
        <v>-346310.89999999997</v>
      </c>
      <c r="P163" s="38">
        <f t="shared" si="10"/>
        <v>53278.6</v>
      </c>
      <c r="Q163" s="37">
        <f t="shared" si="11"/>
        <v>30</v>
      </c>
    </row>
    <row r="164" spans="1:17" s="39" customFormat="1" x14ac:dyDescent="0.25">
      <c r="A164" s="32" t="s">
        <v>12</v>
      </c>
      <c r="B164" s="32" t="s">
        <v>203</v>
      </c>
      <c r="C164" s="32" t="s">
        <v>207</v>
      </c>
      <c r="D164" s="33">
        <v>2046440513</v>
      </c>
      <c r="E164" s="34">
        <v>45895</v>
      </c>
      <c r="F164" s="34">
        <v>45895</v>
      </c>
      <c r="G164" s="32">
        <v>15405104353</v>
      </c>
      <c r="H164" s="35" t="s">
        <v>219</v>
      </c>
      <c r="I164" s="36">
        <v>55000</v>
      </c>
      <c r="J164" s="34">
        <v>45925</v>
      </c>
      <c r="K164" s="36">
        <v>50000</v>
      </c>
      <c r="L164" s="34">
        <v>45911</v>
      </c>
      <c r="M164" s="37">
        <v>-14</v>
      </c>
      <c r="N164" s="37">
        <f t="shared" si="8"/>
        <v>16</v>
      </c>
      <c r="O164" s="38">
        <f t="shared" si="9"/>
        <v>-700000</v>
      </c>
      <c r="P164" s="38">
        <f t="shared" si="10"/>
        <v>800000</v>
      </c>
      <c r="Q164" s="37">
        <f t="shared" si="11"/>
        <v>30</v>
      </c>
    </row>
    <row r="165" spans="1:17" s="39" customFormat="1" x14ac:dyDescent="0.25">
      <c r="A165" s="32" t="s">
        <v>12</v>
      </c>
      <c r="B165" s="32" t="s">
        <v>203</v>
      </c>
      <c r="C165" s="32" t="s">
        <v>207</v>
      </c>
      <c r="D165" s="33">
        <v>2046440513</v>
      </c>
      <c r="E165" s="34">
        <v>45895</v>
      </c>
      <c r="F165" s="34">
        <v>45895</v>
      </c>
      <c r="G165" s="32">
        <v>15405106080</v>
      </c>
      <c r="H165" s="35" t="s">
        <v>220</v>
      </c>
      <c r="I165" s="36">
        <v>55000</v>
      </c>
      <c r="J165" s="34">
        <v>45925</v>
      </c>
      <c r="K165" s="36">
        <v>50000</v>
      </c>
      <c r="L165" s="34">
        <v>45911</v>
      </c>
      <c r="M165" s="37">
        <v>-14</v>
      </c>
      <c r="N165" s="37">
        <f t="shared" si="8"/>
        <v>16</v>
      </c>
      <c r="O165" s="38">
        <f t="shared" si="9"/>
        <v>-700000</v>
      </c>
      <c r="P165" s="38">
        <f t="shared" si="10"/>
        <v>800000</v>
      </c>
      <c r="Q165" s="37">
        <f t="shared" si="11"/>
        <v>30</v>
      </c>
    </row>
    <row r="166" spans="1:17" s="39" customFormat="1" x14ac:dyDescent="0.25">
      <c r="A166" s="32" t="s">
        <v>12</v>
      </c>
      <c r="B166" s="32" t="s">
        <v>203</v>
      </c>
      <c r="C166" s="32" t="s">
        <v>37</v>
      </c>
      <c r="D166" s="33">
        <v>1170260499</v>
      </c>
      <c r="E166" s="34">
        <v>45895</v>
      </c>
      <c r="F166" s="34">
        <v>45895</v>
      </c>
      <c r="G166" s="32">
        <v>15406409511</v>
      </c>
      <c r="H166" s="35" t="s">
        <v>221</v>
      </c>
      <c r="I166" s="36">
        <v>6666.67</v>
      </c>
      <c r="J166" s="34">
        <v>45925</v>
      </c>
      <c r="K166" s="36">
        <v>5464.47</v>
      </c>
      <c r="L166" s="34">
        <v>45901</v>
      </c>
      <c r="M166" s="37">
        <v>-24</v>
      </c>
      <c r="N166" s="37">
        <f t="shared" si="8"/>
        <v>6</v>
      </c>
      <c r="O166" s="38">
        <f t="shared" si="9"/>
        <v>-131147.28</v>
      </c>
      <c r="P166" s="38">
        <f t="shared" si="10"/>
        <v>32786.82</v>
      </c>
      <c r="Q166" s="37">
        <f t="shared" si="11"/>
        <v>30</v>
      </c>
    </row>
    <row r="167" spans="1:17" s="39" customFormat="1" x14ac:dyDescent="0.25">
      <c r="A167" s="32" t="s">
        <v>12</v>
      </c>
      <c r="B167" s="32" t="s">
        <v>203</v>
      </c>
      <c r="C167" s="32" t="s">
        <v>47</v>
      </c>
      <c r="D167" s="33">
        <v>1334410493</v>
      </c>
      <c r="E167" s="34">
        <v>45895</v>
      </c>
      <c r="F167" s="34">
        <v>45895</v>
      </c>
      <c r="G167" s="32">
        <v>15407046867</v>
      </c>
      <c r="H167" s="35">
        <v>30</v>
      </c>
      <c r="I167" s="36">
        <v>782.83</v>
      </c>
      <c r="J167" s="34">
        <v>45925</v>
      </c>
      <c r="K167" s="36">
        <v>641.66</v>
      </c>
      <c r="L167" s="34">
        <v>45901</v>
      </c>
      <c r="M167" s="37">
        <v>-24</v>
      </c>
      <c r="N167" s="37">
        <f t="shared" si="8"/>
        <v>6</v>
      </c>
      <c r="O167" s="38">
        <f t="shared" si="9"/>
        <v>-15399.84</v>
      </c>
      <c r="P167" s="38">
        <f t="shared" si="10"/>
        <v>3849.96</v>
      </c>
      <c r="Q167" s="37">
        <f t="shared" si="11"/>
        <v>30</v>
      </c>
    </row>
    <row r="168" spans="1:17" s="39" customFormat="1" x14ac:dyDescent="0.25">
      <c r="A168" s="32" t="s">
        <v>12</v>
      </c>
      <c r="B168" s="32" t="s">
        <v>203</v>
      </c>
      <c r="C168" s="32" t="s">
        <v>47</v>
      </c>
      <c r="D168" s="33">
        <v>1334410493</v>
      </c>
      <c r="E168" s="34">
        <v>45895</v>
      </c>
      <c r="F168" s="34">
        <v>45895</v>
      </c>
      <c r="G168" s="32">
        <v>15407093790</v>
      </c>
      <c r="H168" s="35">
        <v>31</v>
      </c>
      <c r="I168" s="36">
        <v>2348.81</v>
      </c>
      <c r="J168" s="34">
        <v>45925</v>
      </c>
      <c r="K168" s="36">
        <v>1925.25</v>
      </c>
      <c r="L168" s="34">
        <v>45901</v>
      </c>
      <c r="M168" s="37">
        <v>-24</v>
      </c>
      <c r="N168" s="37">
        <f t="shared" si="8"/>
        <v>6</v>
      </c>
      <c r="O168" s="38">
        <f t="shared" si="9"/>
        <v>-46206</v>
      </c>
      <c r="P168" s="38">
        <f t="shared" si="10"/>
        <v>11551.5</v>
      </c>
      <c r="Q168" s="37">
        <f t="shared" si="11"/>
        <v>30</v>
      </c>
    </row>
    <row r="169" spans="1:17" s="39" customFormat="1" x14ac:dyDescent="0.25">
      <c r="A169" s="32" t="s">
        <v>12</v>
      </c>
      <c r="B169" s="32" t="s">
        <v>203</v>
      </c>
      <c r="C169" s="32" t="s">
        <v>222</v>
      </c>
      <c r="D169" s="33">
        <v>7313710480</v>
      </c>
      <c r="E169" s="34">
        <v>45897</v>
      </c>
      <c r="F169" s="34">
        <v>45897</v>
      </c>
      <c r="G169" s="32">
        <v>15419798247</v>
      </c>
      <c r="H169" s="35">
        <v>21</v>
      </c>
      <c r="I169" s="36">
        <v>25000</v>
      </c>
      <c r="J169" s="34">
        <v>45927</v>
      </c>
      <c r="K169" s="36">
        <v>20491.8</v>
      </c>
      <c r="L169" s="34">
        <v>45903</v>
      </c>
      <c r="M169" s="37">
        <v>-24</v>
      </c>
      <c r="N169" s="37">
        <f t="shared" si="8"/>
        <v>6</v>
      </c>
      <c r="O169" s="38">
        <f t="shared" si="9"/>
        <v>-491803.19999999995</v>
      </c>
      <c r="P169" s="38">
        <f t="shared" si="10"/>
        <v>122950.79999999999</v>
      </c>
      <c r="Q169" s="37">
        <f t="shared" si="11"/>
        <v>30</v>
      </c>
    </row>
    <row r="170" spans="1:17" s="39" customFormat="1" x14ac:dyDescent="0.25">
      <c r="A170" s="32" t="s">
        <v>12</v>
      </c>
      <c r="B170" s="32" t="s">
        <v>203</v>
      </c>
      <c r="C170" s="32" t="s">
        <v>47</v>
      </c>
      <c r="D170" s="33">
        <v>1334410493</v>
      </c>
      <c r="E170" s="34">
        <v>45908</v>
      </c>
      <c r="F170" s="34">
        <v>45908</v>
      </c>
      <c r="G170" s="32">
        <v>15490839971</v>
      </c>
      <c r="H170" s="35">
        <v>33</v>
      </c>
      <c r="I170" s="36">
        <v>48800</v>
      </c>
      <c r="J170" s="34">
        <v>45938</v>
      </c>
      <c r="K170" s="36">
        <v>40000</v>
      </c>
      <c r="L170" s="34">
        <v>45911</v>
      </c>
      <c r="M170" s="37">
        <v>-27</v>
      </c>
      <c r="N170" s="37">
        <f t="shared" si="8"/>
        <v>3</v>
      </c>
      <c r="O170" s="38">
        <f t="shared" si="9"/>
        <v>-1080000</v>
      </c>
      <c r="P170" s="38">
        <f t="shared" si="10"/>
        <v>120000</v>
      </c>
      <c r="Q170" s="37">
        <f t="shared" si="11"/>
        <v>30</v>
      </c>
    </row>
    <row r="171" spans="1:17" s="39" customFormat="1" x14ac:dyDescent="0.25">
      <c r="A171" s="32" t="s">
        <v>12</v>
      </c>
      <c r="B171" s="32" t="s">
        <v>203</v>
      </c>
      <c r="C171" s="32" t="s">
        <v>207</v>
      </c>
      <c r="D171" s="33">
        <v>2046440513</v>
      </c>
      <c r="E171" s="34">
        <v>45908</v>
      </c>
      <c r="F171" s="34">
        <v>45908</v>
      </c>
      <c r="G171" s="32">
        <v>15494790350</v>
      </c>
      <c r="H171" s="35" t="s">
        <v>223</v>
      </c>
      <c r="I171" s="36">
        <v>13666.4</v>
      </c>
      <c r="J171" s="34">
        <v>45938</v>
      </c>
      <c r="K171" s="36">
        <v>12424</v>
      </c>
      <c r="L171" s="34">
        <v>45912</v>
      </c>
      <c r="M171" s="37">
        <v>-26</v>
      </c>
      <c r="N171" s="37">
        <f t="shared" si="8"/>
        <v>4</v>
      </c>
      <c r="O171" s="38">
        <f t="shared" si="9"/>
        <v>-323024</v>
      </c>
      <c r="P171" s="38">
        <f t="shared" si="10"/>
        <v>49696</v>
      </c>
      <c r="Q171" s="37">
        <f t="shared" si="11"/>
        <v>30</v>
      </c>
    </row>
    <row r="172" spans="1:17" s="39" customFormat="1" x14ac:dyDescent="0.25">
      <c r="A172" s="32" t="s">
        <v>12</v>
      </c>
      <c r="B172" s="32" t="s">
        <v>203</v>
      </c>
      <c r="C172" s="32" t="s">
        <v>207</v>
      </c>
      <c r="D172" s="33">
        <v>2046440513</v>
      </c>
      <c r="E172" s="34">
        <v>45911</v>
      </c>
      <c r="F172" s="34">
        <v>45911</v>
      </c>
      <c r="G172" s="32">
        <v>15521984801</v>
      </c>
      <c r="H172" s="35" t="s">
        <v>224</v>
      </c>
      <c r="I172" s="36">
        <v>13666.4</v>
      </c>
      <c r="J172" s="34">
        <v>45941</v>
      </c>
      <c r="K172" s="36">
        <v>12424</v>
      </c>
      <c r="L172" s="34">
        <v>45912</v>
      </c>
      <c r="M172" s="37">
        <v>-29</v>
      </c>
      <c r="N172" s="37">
        <f t="shared" si="8"/>
        <v>1</v>
      </c>
      <c r="O172" s="38">
        <f t="shared" si="9"/>
        <v>-360296</v>
      </c>
      <c r="P172" s="38">
        <f t="shared" si="10"/>
        <v>12424</v>
      </c>
      <c r="Q172" s="37">
        <f t="shared" si="11"/>
        <v>30</v>
      </c>
    </row>
    <row r="173" spans="1:17" s="39" customFormat="1" x14ac:dyDescent="0.25">
      <c r="A173" s="32" t="s">
        <v>12</v>
      </c>
      <c r="B173" s="32" t="s">
        <v>203</v>
      </c>
      <c r="C173" s="32" t="s">
        <v>47</v>
      </c>
      <c r="D173" s="33">
        <v>1334410493</v>
      </c>
      <c r="E173" s="34">
        <v>45916</v>
      </c>
      <c r="F173" s="34">
        <v>45916</v>
      </c>
      <c r="G173" s="32">
        <v>15557843242</v>
      </c>
      <c r="H173" s="35">
        <v>34</v>
      </c>
      <c r="I173" s="36">
        <v>8671.2199999999993</v>
      </c>
      <c r="J173" s="34">
        <v>45946</v>
      </c>
      <c r="K173" s="36">
        <v>7107.56</v>
      </c>
      <c r="L173" s="34">
        <v>45919</v>
      </c>
      <c r="M173" s="37">
        <v>-27</v>
      </c>
      <c r="N173" s="37">
        <f t="shared" si="8"/>
        <v>3</v>
      </c>
      <c r="O173" s="38">
        <f t="shared" si="9"/>
        <v>-191904.12000000002</v>
      </c>
      <c r="P173" s="38">
        <f t="shared" si="10"/>
        <v>21322.68</v>
      </c>
      <c r="Q173" s="37">
        <f t="shared" si="11"/>
        <v>30</v>
      </c>
    </row>
    <row r="174" spans="1:17" s="39" customFormat="1" x14ac:dyDescent="0.25">
      <c r="A174" s="32" t="s">
        <v>12</v>
      </c>
      <c r="B174" s="32" t="s">
        <v>225</v>
      </c>
      <c r="C174" s="32" t="s">
        <v>226</v>
      </c>
      <c r="D174" s="33">
        <v>5754381001</v>
      </c>
      <c r="E174" s="34">
        <v>45786</v>
      </c>
      <c r="F174" s="34">
        <v>45786</v>
      </c>
      <c r="G174" s="32">
        <v>14641947150</v>
      </c>
      <c r="H174" s="35">
        <v>2025021927</v>
      </c>
      <c r="I174" s="36">
        <v>36.6</v>
      </c>
      <c r="J174" s="34">
        <v>45846</v>
      </c>
      <c r="K174" s="36">
        <v>30</v>
      </c>
      <c r="L174" s="34">
        <v>45905</v>
      </c>
      <c r="M174" s="37">
        <f>L174-J174</f>
        <v>59</v>
      </c>
      <c r="N174" s="37">
        <f>L174-F174</f>
        <v>119</v>
      </c>
      <c r="O174" s="38">
        <f t="shared" si="9"/>
        <v>1770</v>
      </c>
      <c r="P174" s="38">
        <f t="shared" si="10"/>
        <v>3570</v>
      </c>
      <c r="Q174" s="37">
        <v>60</v>
      </c>
    </row>
    <row r="175" spans="1:17" s="39" customFormat="1" x14ac:dyDescent="0.25">
      <c r="A175" s="32" t="s">
        <v>12</v>
      </c>
      <c r="B175" s="32" t="s">
        <v>225</v>
      </c>
      <c r="C175" s="32" t="s">
        <v>227</v>
      </c>
      <c r="D175" s="33">
        <v>1177760491</v>
      </c>
      <c r="E175" s="34">
        <v>45797</v>
      </c>
      <c r="F175" s="34">
        <v>45797</v>
      </c>
      <c r="G175" s="32">
        <v>14726742313</v>
      </c>
      <c r="H175" s="35" t="s">
        <v>228</v>
      </c>
      <c r="I175" s="36">
        <v>10929.95</v>
      </c>
      <c r="J175" s="34">
        <v>45827</v>
      </c>
      <c r="K175" s="36">
        <v>9936.51</v>
      </c>
      <c r="L175" s="34">
        <v>45855</v>
      </c>
      <c r="M175" s="37">
        <v>8</v>
      </c>
      <c r="N175" s="37">
        <f t="shared" si="8"/>
        <v>58</v>
      </c>
      <c r="O175" s="38">
        <f t="shared" si="9"/>
        <v>79492.08</v>
      </c>
      <c r="P175" s="38">
        <f t="shared" si="10"/>
        <v>576317.57999999996</v>
      </c>
      <c r="Q175" s="37">
        <f t="shared" si="11"/>
        <v>30</v>
      </c>
    </row>
    <row r="176" spans="1:17" s="39" customFormat="1" x14ac:dyDescent="0.25">
      <c r="A176" s="32" t="s">
        <v>12</v>
      </c>
      <c r="B176" s="32" t="s">
        <v>225</v>
      </c>
      <c r="C176" s="32" t="s">
        <v>227</v>
      </c>
      <c r="D176" s="33">
        <v>1177760491</v>
      </c>
      <c r="E176" s="34">
        <v>45819</v>
      </c>
      <c r="F176" s="34">
        <v>45819</v>
      </c>
      <c r="G176" s="32">
        <v>14868429187</v>
      </c>
      <c r="H176" s="35" t="s">
        <v>229</v>
      </c>
      <c r="I176" s="36">
        <v>330.88</v>
      </c>
      <c r="J176" s="34">
        <v>45849</v>
      </c>
      <c r="K176" s="36">
        <v>300.8</v>
      </c>
      <c r="L176" s="34">
        <v>45861</v>
      </c>
      <c r="M176" s="37">
        <v>12</v>
      </c>
      <c r="N176" s="37">
        <f t="shared" si="8"/>
        <v>42</v>
      </c>
      <c r="O176" s="38">
        <f t="shared" si="9"/>
        <v>3609.6000000000004</v>
      </c>
      <c r="P176" s="38">
        <f t="shared" si="10"/>
        <v>12633.6</v>
      </c>
      <c r="Q176" s="37">
        <f t="shared" si="11"/>
        <v>30</v>
      </c>
    </row>
    <row r="177" spans="1:17" s="39" customFormat="1" x14ac:dyDescent="0.25">
      <c r="A177" s="32" t="s">
        <v>12</v>
      </c>
      <c r="B177" s="32" t="s">
        <v>225</v>
      </c>
      <c r="C177" s="32" t="s">
        <v>227</v>
      </c>
      <c r="D177" s="33">
        <v>1177760491</v>
      </c>
      <c r="E177" s="34">
        <v>45821</v>
      </c>
      <c r="F177" s="34">
        <v>45821</v>
      </c>
      <c r="G177" s="32">
        <v>14891147038</v>
      </c>
      <c r="H177" s="35" t="s">
        <v>230</v>
      </c>
      <c r="I177" s="36">
        <v>270.17</v>
      </c>
      <c r="J177" s="34">
        <v>45851</v>
      </c>
      <c r="K177" s="36">
        <v>245.61</v>
      </c>
      <c r="L177" s="34">
        <v>45861</v>
      </c>
      <c r="M177" s="37">
        <v>10</v>
      </c>
      <c r="N177" s="37">
        <f t="shared" si="8"/>
        <v>40</v>
      </c>
      <c r="O177" s="38">
        <f t="shared" si="9"/>
        <v>2456.1000000000004</v>
      </c>
      <c r="P177" s="38">
        <f t="shared" si="10"/>
        <v>9824.4000000000015</v>
      </c>
      <c r="Q177" s="37">
        <f t="shared" si="11"/>
        <v>30</v>
      </c>
    </row>
    <row r="178" spans="1:17" s="39" customFormat="1" x14ac:dyDescent="0.25">
      <c r="A178" s="32" t="s">
        <v>12</v>
      </c>
      <c r="B178" s="32" t="s">
        <v>225</v>
      </c>
      <c r="C178" s="32" t="s">
        <v>227</v>
      </c>
      <c r="D178" s="33">
        <v>1177760491</v>
      </c>
      <c r="E178" s="34">
        <v>45821</v>
      </c>
      <c r="F178" s="34">
        <v>45821</v>
      </c>
      <c r="G178" s="32">
        <v>14891147066</v>
      </c>
      <c r="H178" s="35" t="s">
        <v>231</v>
      </c>
      <c r="I178" s="36">
        <v>81.06</v>
      </c>
      <c r="J178" s="34">
        <v>45851</v>
      </c>
      <c r="K178" s="36">
        <v>73.69</v>
      </c>
      <c r="L178" s="34">
        <v>45861</v>
      </c>
      <c r="M178" s="37">
        <v>10</v>
      </c>
      <c r="N178" s="37">
        <f t="shared" si="8"/>
        <v>40</v>
      </c>
      <c r="O178" s="38">
        <f t="shared" si="9"/>
        <v>736.9</v>
      </c>
      <c r="P178" s="38">
        <f t="shared" si="10"/>
        <v>2947.6</v>
      </c>
      <c r="Q178" s="37">
        <f t="shared" si="11"/>
        <v>30</v>
      </c>
    </row>
    <row r="179" spans="1:17" s="39" customFormat="1" x14ac:dyDescent="0.25">
      <c r="A179" s="32" t="s">
        <v>12</v>
      </c>
      <c r="B179" s="32" t="s">
        <v>225</v>
      </c>
      <c r="C179" s="32" t="s">
        <v>227</v>
      </c>
      <c r="D179" s="33">
        <v>1177760491</v>
      </c>
      <c r="E179" s="34">
        <v>45820</v>
      </c>
      <c r="F179" s="34">
        <v>45820</v>
      </c>
      <c r="G179" s="32">
        <v>14891147114</v>
      </c>
      <c r="H179" s="35" t="s">
        <v>232</v>
      </c>
      <c r="I179" s="36">
        <v>567.34</v>
      </c>
      <c r="J179" s="34">
        <v>45850</v>
      </c>
      <c r="K179" s="36">
        <v>515.76</v>
      </c>
      <c r="L179" s="34">
        <v>45861</v>
      </c>
      <c r="M179" s="37">
        <v>11</v>
      </c>
      <c r="N179" s="37">
        <f t="shared" si="8"/>
        <v>41</v>
      </c>
      <c r="O179" s="38">
        <f t="shared" si="9"/>
        <v>5673.36</v>
      </c>
      <c r="P179" s="38">
        <f t="shared" si="10"/>
        <v>21146.16</v>
      </c>
      <c r="Q179" s="37">
        <f t="shared" si="11"/>
        <v>30</v>
      </c>
    </row>
    <row r="180" spans="1:17" s="39" customFormat="1" x14ac:dyDescent="0.25">
      <c r="A180" s="32" t="s">
        <v>12</v>
      </c>
      <c r="B180" s="32" t="s">
        <v>225</v>
      </c>
      <c r="C180" s="32" t="s">
        <v>227</v>
      </c>
      <c r="D180" s="33">
        <v>1177760491</v>
      </c>
      <c r="E180" s="34">
        <v>45821</v>
      </c>
      <c r="F180" s="34">
        <v>45821</v>
      </c>
      <c r="G180" s="32">
        <v>14891147379</v>
      </c>
      <c r="H180" s="35" t="s">
        <v>233</v>
      </c>
      <c r="I180" s="36">
        <v>188.82</v>
      </c>
      <c r="J180" s="34">
        <v>45851</v>
      </c>
      <c r="K180" s="36">
        <v>171.65</v>
      </c>
      <c r="L180" s="34">
        <v>45861</v>
      </c>
      <c r="M180" s="37">
        <v>10</v>
      </c>
      <c r="N180" s="37">
        <f t="shared" si="8"/>
        <v>40</v>
      </c>
      <c r="O180" s="38">
        <f t="shared" si="9"/>
        <v>1716.5</v>
      </c>
      <c r="P180" s="38">
        <f t="shared" si="10"/>
        <v>6866</v>
      </c>
      <c r="Q180" s="37">
        <f t="shared" si="11"/>
        <v>30</v>
      </c>
    </row>
    <row r="181" spans="1:17" s="39" customFormat="1" x14ac:dyDescent="0.25">
      <c r="A181" s="32" t="s">
        <v>12</v>
      </c>
      <c r="B181" s="32" t="s">
        <v>225</v>
      </c>
      <c r="C181" s="32" t="s">
        <v>227</v>
      </c>
      <c r="D181" s="33">
        <v>1177760491</v>
      </c>
      <c r="E181" s="34">
        <v>45820</v>
      </c>
      <c r="F181" s="34">
        <v>45820</v>
      </c>
      <c r="G181" s="32">
        <v>14891159807</v>
      </c>
      <c r="H181" s="35" t="s">
        <v>234</v>
      </c>
      <c r="I181" s="36">
        <v>402.62</v>
      </c>
      <c r="J181" s="34">
        <v>45850</v>
      </c>
      <c r="K181" s="36">
        <v>366.02</v>
      </c>
      <c r="L181" s="34">
        <v>45861</v>
      </c>
      <c r="M181" s="37">
        <v>11</v>
      </c>
      <c r="N181" s="37">
        <f t="shared" si="8"/>
        <v>41</v>
      </c>
      <c r="O181" s="38">
        <f t="shared" si="9"/>
        <v>4026.22</v>
      </c>
      <c r="P181" s="38">
        <f t="shared" si="10"/>
        <v>15006.82</v>
      </c>
      <c r="Q181" s="37">
        <f t="shared" si="11"/>
        <v>30</v>
      </c>
    </row>
    <row r="182" spans="1:17" s="39" customFormat="1" x14ac:dyDescent="0.25">
      <c r="A182" s="32" t="s">
        <v>12</v>
      </c>
      <c r="B182" s="32" t="s">
        <v>225</v>
      </c>
      <c r="C182" s="32" t="s">
        <v>227</v>
      </c>
      <c r="D182" s="33">
        <v>1177760491</v>
      </c>
      <c r="E182" s="34">
        <v>45820</v>
      </c>
      <c r="F182" s="34">
        <v>45820</v>
      </c>
      <c r="G182" s="32">
        <v>14891160715</v>
      </c>
      <c r="H182" s="35" t="s">
        <v>235</v>
      </c>
      <c r="I182" s="36">
        <v>1071.6400000000001</v>
      </c>
      <c r="J182" s="34">
        <v>45850</v>
      </c>
      <c r="K182" s="36">
        <v>974.22</v>
      </c>
      <c r="L182" s="34">
        <v>45861</v>
      </c>
      <c r="M182" s="37">
        <v>11</v>
      </c>
      <c r="N182" s="37">
        <f t="shared" si="8"/>
        <v>41</v>
      </c>
      <c r="O182" s="38">
        <f t="shared" si="9"/>
        <v>10716.42</v>
      </c>
      <c r="P182" s="38">
        <f t="shared" si="10"/>
        <v>39943.020000000004</v>
      </c>
      <c r="Q182" s="37">
        <f t="shared" si="11"/>
        <v>30</v>
      </c>
    </row>
    <row r="183" spans="1:17" s="39" customFormat="1" x14ac:dyDescent="0.25">
      <c r="A183" s="32" t="s">
        <v>12</v>
      </c>
      <c r="B183" s="32" t="s">
        <v>225</v>
      </c>
      <c r="C183" s="32" t="s">
        <v>227</v>
      </c>
      <c r="D183" s="33">
        <v>1177760491</v>
      </c>
      <c r="E183" s="34">
        <v>45821</v>
      </c>
      <c r="F183" s="34">
        <v>45821</v>
      </c>
      <c r="G183" s="32">
        <v>14891172871</v>
      </c>
      <c r="H183" s="35" t="s">
        <v>236</v>
      </c>
      <c r="I183" s="36">
        <v>2481.0100000000002</v>
      </c>
      <c r="J183" s="34">
        <v>45851</v>
      </c>
      <c r="K183" s="36">
        <v>2255.46</v>
      </c>
      <c r="L183" s="34">
        <v>45861</v>
      </c>
      <c r="M183" s="37">
        <v>10</v>
      </c>
      <c r="N183" s="37">
        <f t="shared" si="8"/>
        <v>40</v>
      </c>
      <c r="O183" s="38">
        <f t="shared" si="9"/>
        <v>22554.6</v>
      </c>
      <c r="P183" s="38">
        <f t="shared" si="10"/>
        <v>90218.4</v>
      </c>
      <c r="Q183" s="37">
        <f t="shared" si="11"/>
        <v>30</v>
      </c>
    </row>
    <row r="184" spans="1:17" s="39" customFormat="1" x14ac:dyDescent="0.25">
      <c r="A184" s="32" t="s">
        <v>12</v>
      </c>
      <c r="B184" s="32" t="s">
        <v>225</v>
      </c>
      <c r="C184" s="32" t="s">
        <v>227</v>
      </c>
      <c r="D184" s="33">
        <v>1177760491</v>
      </c>
      <c r="E184" s="34">
        <v>45821</v>
      </c>
      <c r="F184" s="34">
        <v>45821</v>
      </c>
      <c r="G184" s="32">
        <v>14891172955</v>
      </c>
      <c r="H184" s="35" t="s">
        <v>237</v>
      </c>
      <c r="I184" s="36">
        <v>1684.03</v>
      </c>
      <c r="J184" s="34">
        <v>45851</v>
      </c>
      <c r="K184" s="36">
        <v>1530.94</v>
      </c>
      <c r="L184" s="34">
        <v>45861</v>
      </c>
      <c r="M184" s="37">
        <v>10</v>
      </c>
      <c r="N184" s="37">
        <f t="shared" si="8"/>
        <v>40</v>
      </c>
      <c r="O184" s="38">
        <f t="shared" si="9"/>
        <v>15309.400000000001</v>
      </c>
      <c r="P184" s="38">
        <f t="shared" si="10"/>
        <v>61237.600000000006</v>
      </c>
      <c r="Q184" s="37">
        <f t="shared" si="11"/>
        <v>30</v>
      </c>
    </row>
    <row r="185" spans="1:17" s="39" customFormat="1" x14ac:dyDescent="0.25">
      <c r="A185" s="32" t="s">
        <v>12</v>
      </c>
      <c r="B185" s="32" t="s">
        <v>225</v>
      </c>
      <c r="C185" s="32" t="s">
        <v>227</v>
      </c>
      <c r="D185" s="33">
        <v>1177760491</v>
      </c>
      <c r="E185" s="34">
        <v>45821</v>
      </c>
      <c r="F185" s="34">
        <v>45821</v>
      </c>
      <c r="G185" s="32">
        <v>14891195034</v>
      </c>
      <c r="H185" s="35" t="s">
        <v>238</v>
      </c>
      <c r="I185" s="36">
        <v>576.33000000000004</v>
      </c>
      <c r="J185" s="34">
        <v>45851</v>
      </c>
      <c r="K185" s="36">
        <v>523.94000000000005</v>
      </c>
      <c r="L185" s="34">
        <v>45861</v>
      </c>
      <c r="M185" s="37">
        <v>10</v>
      </c>
      <c r="N185" s="37">
        <f t="shared" si="8"/>
        <v>40</v>
      </c>
      <c r="O185" s="38">
        <f t="shared" si="9"/>
        <v>5239.4000000000005</v>
      </c>
      <c r="P185" s="38">
        <f t="shared" si="10"/>
        <v>20957.600000000002</v>
      </c>
      <c r="Q185" s="37">
        <f t="shared" si="11"/>
        <v>30</v>
      </c>
    </row>
    <row r="186" spans="1:17" s="39" customFormat="1" x14ac:dyDescent="0.25">
      <c r="A186" s="32" t="s">
        <v>12</v>
      </c>
      <c r="B186" s="32" t="s">
        <v>225</v>
      </c>
      <c r="C186" s="32" t="s">
        <v>227</v>
      </c>
      <c r="D186" s="33">
        <v>1177760491</v>
      </c>
      <c r="E186" s="34">
        <v>45821</v>
      </c>
      <c r="F186" s="34">
        <v>45821</v>
      </c>
      <c r="G186" s="32">
        <v>14891195169</v>
      </c>
      <c r="H186" s="35" t="s">
        <v>239</v>
      </c>
      <c r="I186" s="36">
        <v>504.32</v>
      </c>
      <c r="J186" s="34">
        <v>45851</v>
      </c>
      <c r="K186" s="36">
        <v>458.47</v>
      </c>
      <c r="L186" s="34">
        <v>45861</v>
      </c>
      <c r="M186" s="37">
        <v>10</v>
      </c>
      <c r="N186" s="37">
        <f t="shared" si="8"/>
        <v>40</v>
      </c>
      <c r="O186" s="38">
        <f t="shared" si="9"/>
        <v>4584.7000000000007</v>
      </c>
      <c r="P186" s="38">
        <f t="shared" si="10"/>
        <v>18338.800000000003</v>
      </c>
      <c r="Q186" s="37">
        <f t="shared" si="11"/>
        <v>30</v>
      </c>
    </row>
    <row r="187" spans="1:17" s="39" customFormat="1" x14ac:dyDescent="0.25">
      <c r="A187" s="32" t="s">
        <v>12</v>
      </c>
      <c r="B187" s="32" t="s">
        <v>225</v>
      </c>
      <c r="C187" s="32" t="s">
        <v>227</v>
      </c>
      <c r="D187" s="33">
        <v>1177760491</v>
      </c>
      <c r="E187" s="34">
        <v>45821</v>
      </c>
      <c r="F187" s="34">
        <v>45821</v>
      </c>
      <c r="G187" s="32">
        <v>14891196551</v>
      </c>
      <c r="H187" s="35" t="s">
        <v>240</v>
      </c>
      <c r="I187" s="36">
        <v>1251.76</v>
      </c>
      <c r="J187" s="34">
        <v>45851</v>
      </c>
      <c r="K187" s="36">
        <v>1137.96</v>
      </c>
      <c r="L187" s="34">
        <v>45861</v>
      </c>
      <c r="M187" s="37">
        <v>10</v>
      </c>
      <c r="N187" s="37">
        <f t="shared" si="8"/>
        <v>40</v>
      </c>
      <c r="O187" s="38">
        <f t="shared" si="9"/>
        <v>11379.6</v>
      </c>
      <c r="P187" s="38">
        <f t="shared" si="10"/>
        <v>45518.400000000001</v>
      </c>
      <c r="Q187" s="37">
        <f t="shared" si="11"/>
        <v>30</v>
      </c>
    </row>
    <row r="188" spans="1:17" s="39" customFormat="1" x14ac:dyDescent="0.25">
      <c r="A188" s="32" t="s">
        <v>12</v>
      </c>
      <c r="B188" s="32" t="s">
        <v>225</v>
      </c>
      <c r="C188" s="32" t="s">
        <v>227</v>
      </c>
      <c r="D188" s="33">
        <v>1177760491</v>
      </c>
      <c r="E188" s="34">
        <v>45821</v>
      </c>
      <c r="F188" s="34">
        <v>45821</v>
      </c>
      <c r="G188" s="32">
        <v>14891196588</v>
      </c>
      <c r="H188" s="35" t="s">
        <v>241</v>
      </c>
      <c r="I188" s="36">
        <v>113.53</v>
      </c>
      <c r="J188" s="34">
        <v>45851</v>
      </c>
      <c r="K188" s="36">
        <v>103.21</v>
      </c>
      <c r="L188" s="34">
        <v>45856</v>
      </c>
      <c r="M188" s="37">
        <v>5</v>
      </c>
      <c r="N188" s="37">
        <f t="shared" si="8"/>
        <v>35</v>
      </c>
      <c r="O188" s="38">
        <f t="shared" si="9"/>
        <v>516.04999999999995</v>
      </c>
      <c r="P188" s="38">
        <f t="shared" si="10"/>
        <v>3612.35</v>
      </c>
      <c r="Q188" s="37">
        <f t="shared" si="11"/>
        <v>30</v>
      </c>
    </row>
    <row r="189" spans="1:17" s="39" customFormat="1" x14ac:dyDescent="0.25">
      <c r="A189" s="32" t="s">
        <v>12</v>
      </c>
      <c r="B189" s="32" t="s">
        <v>225</v>
      </c>
      <c r="C189" s="32" t="s">
        <v>227</v>
      </c>
      <c r="D189" s="33">
        <v>1177760491</v>
      </c>
      <c r="E189" s="34">
        <v>45821</v>
      </c>
      <c r="F189" s="34">
        <v>45821</v>
      </c>
      <c r="G189" s="32">
        <v>14891198437</v>
      </c>
      <c r="H189" s="35" t="s">
        <v>242</v>
      </c>
      <c r="I189" s="36">
        <v>148.59</v>
      </c>
      <c r="J189" s="34">
        <v>45851</v>
      </c>
      <c r="K189" s="36">
        <v>135.08000000000001</v>
      </c>
      <c r="L189" s="34">
        <v>45861</v>
      </c>
      <c r="M189" s="37">
        <v>10</v>
      </c>
      <c r="N189" s="37">
        <f t="shared" si="8"/>
        <v>40</v>
      </c>
      <c r="O189" s="38">
        <f t="shared" si="9"/>
        <v>1350.8000000000002</v>
      </c>
      <c r="P189" s="38">
        <f t="shared" si="10"/>
        <v>5403.2000000000007</v>
      </c>
      <c r="Q189" s="37">
        <f t="shared" si="11"/>
        <v>30</v>
      </c>
    </row>
    <row r="190" spans="1:17" s="39" customFormat="1" x14ac:dyDescent="0.25">
      <c r="A190" s="32" t="s">
        <v>12</v>
      </c>
      <c r="B190" s="32" t="s">
        <v>225</v>
      </c>
      <c r="C190" s="32" t="s">
        <v>227</v>
      </c>
      <c r="D190" s="33">
        <v>1177760491</v>
      </c>
      <c r="E190" s="34">
        <v>45821</v>
      </c>
      <c r="F190" s="34">
        <v>45821</v>
      </c>
      <c r="G190" s="32">
        <v>14891200444</v>
      </c>
      <c r="H190" s="35" t="s">
        <v>243</v>
      </c>
      <c r="I190" s="36">
        <v>670.88</v>
      </c>
      <c r="J190" s="34">
        <v>45851</v>
      </c>
      <c r="K190" s="36">
        <v>609.89</v>
      </c>
      <c r="L190" s="34">
        <v>45861</v>
      </c>
      <c r="M190" s="37">
        <v>10</v>
      </c>
      <c r="N190" s="37">
        <f t="shared" si="8"/>
        <v>40</v>
      </c>
      <c r="O190" s="38">
        <f t="shared" si="9"/>
        <v>6098.9</v>
      </c>
      <c r="P190" s="38">
        <f t="shared" si="10"/>
        <v>24395.599999999999</v>
      </c>
      <c r="Q190" s="37">
        <f t="shared" si="11"/>
        <v>30</v>
      </c>
    </row>
    <row r="191" spans="1:17" s="39" customFormat="1" x14ac:dyDescent="0.25">
      <c r="A191" s="32" t="s">
        <v>12</v>
      </c>
      <c r="B191" s="32" t="s">
        <v>225</v>
      </c>
      <c r="C191" s="32" t="s">
        <v>227</v>
      </c>
      <c r="D191" s="33">
        <v>1177760491</v>
      </c>
      <c r="E191" s="34">
        <v>45820</v>
      </c>
      <c r="F191" s="34">
        <v>45820</v>
      </c>
      <c r="G191" s="32">
        <v>14891200829</v>
      </c>
      <c r="H191" s="35" t="s">
        <v>244</v>
      </c>
      <c r="I191" s="36">
        <v>1040.1300000000001</v>
      </c>
      <c r="J191" s="34">
        <v>45850</v>
      </c>
      <c r="K191" s="36">
        <v>945.57</v>
      </c>
      <c r="L191" s="34">
        <v>45861</v>
      </c>
      <c r="M191" s="37">
        <v>11</v>
      </c>
      <c r="N191" s="37">
        <f t="shared" si="8"/>
        <v>41</v>
      </c>
      <c r="O191" s="38">
        <f t="shared" si="9"/>
        <v>10401.27</v>
      </c>
      <c r="P191" s="38">
        <f t="shared" si="10"/>
        <v>38768.370000000003</v>
      </c>
      <c r="Q191" s="37">
        <f t="shared" si="11"/>
        <v>30</v>
      </c>
    </row>
    <row r="192" spans="1:17" s="39" customFormat="1" x14ac:dyDescent="0.25">
      <c r="A192" s="32" t="s">
        <v>12</v>
      </c>
      <c r="B192" s="32" t="s">
        <v>225</v>
      </c>
      <c r="C192" s="32" t="s">
        <v>227</v>
      </c>
      <c r="D192" s="33">
        <v>1177760491</v>
      </c>
      <c r="E192" s="34">
        <v>45821</v>
      </c>
      <c r="F192" s="34">
        <v>45821</v>
      </c>
      <c r="G192" s="32">
        <v>14891201593</v>
      </c>
      <c r="H192" s="35" t="s">
        <v>245</v>
      </c>
      <c r="I192" s="36">
        <v>233.81</v>
      </c>
      <c r="J192" s="34">
        <v>45851</v>
      </c>
      <c r="K192" s="36">
        <v>212.55</v>
      </c>
      <c r="L192" s="34">
        <v>45861</v>
      </c>
      <c r="M192" s="37">
        <v>10</v>
      </c>
      <c r="N192" s="37">
        <f t="shared" si="8"/>
        <v>40</v>
      </c>
      <c r="O192" s="38">
        <f t="shared" si="9"/>
        <v>2125.5</v>
      </c>
      <c r="P192" s="38">
        <f t="shared" si="10"/>
        <v>8502</v>
      </c>
      <c r="Q192" s="37">
        <f t="shared" si="11"/>
        <v>30</v>
      </c>
    </row>
    <row r="193" spans="1:17" s="39" customFormat="1" x14ac:dyDescent="0.25">
      <c r="A193" s="32" t="s">
        <v>12</v>
      </c>
      <c r="B193" s="32" t="s">
        <v>225</v>
      </c>
      <c r="C193" s="32" t="s">
        <v>227</v>
      </c>
      <c r="D193" s="33">
        <v>1177760491</v>
      </c>
      <c r="E193" s="34">
        <v>45820</v>
      </c>
      <c r="F193" s="34">
        <v>45820</v>
      </c>
      <c r="G193" s="32">
        <v>14891202609</v>
      </c>
      <c r="H193" s="35" t="s">
        <v>246</v>
      </c>
      <c r="I193" s="36">
        <v>2343.35</v>
      </c>
      <c r="J193" s="34">
        <v>45850</v>
      </c>
      <c r="K193" s="36">
        <v>2130.3200000000002</v>
      </c>
      <c r="L193" s="34">
        <v>45861</v>
      </c>
      <c r="M193" s="37">
        <v>11</v>
      </c>
      <c r="N193" s="37">
        <f t="shared" si="8"/>
        <v>41</v>
      </c>
      <c r="O193" s="38">
        <f t="shared" si="9"/>
        <v>23433.52</v>
      </c>
      <c r="P193" s="38">
        <f t="shared" si="10"/>
        <v>87343.12000000001</v>
      </c>
      <c r="Q193" s="37">
        <f t="shared" si="11"/>
        <v>30</v>
      </c>
    </row>
    <row r="194" spans="1:17" s="39" customFormat="1" x14ac:dyDescent="0.25">
      <c r="A194" s="32" t="s">
        <v>12</v>
      </c>
      <c r="B194" s="32" t="s">
        <v>225</v>
      </c>
      <c r="C194" s="32" t="s">
        <v>227</v>
      </c>
      <c r="D194" s="33">
        <v>1177760491</v>
      </c>
      <c r="E194" s="34">
        <v>45821</v>
      </c>
      <c r="F194" s="34">
        <v>45821</v>
      </c>
      <c r="G194" s="32">
        <v>14891202651</v>
      </c>
      <c r="H194" s="35" t="s">
        <v>247</v>
      </c>
      <c r="I194" s="36">
        <v>468.3</v>
      </c>
      <c r="J194" s="34">
        <v>45851</v>
      </c>
      <c r="K194" s="36">
        <v>425.73</v>
      </c>
      <c r="L194" s="34">
        <v>45861</v>
      </c>
      <c r="M194" s="37">
        <v>10</v>
      </c>
      <c r="N194" s="37">
        <f t="shared" si="8"/>
        <v>40</v>
      </c>
      <c r="O194" s="38">
        <f t="shared" si="9"/>
        <v>4257.3</v>
      </c>
      <c r="P194" s="38">
        <f t="shared" si="10"/>
        <v>17029.2</v>
      </c>
      <c r="Q194" s="37">
        <f t="shared" si="11"/>
        <v>30</v>
      </c>
    </row>
    <row r="195" spans="1:17" s="39" customFormat="1" x14ac:dyDescent="0.25">
      <c r="A195" s="32" t="s">
        <v>12</v>
      </c>
      <c r="B195" s="32" t="s">
        <v>225</v>
      </c>
      <c r="C195" s="32" t="s">
        <v>227</v>
      </c>
      <c r="D195" s="33">
        <v>1177760491</v>
      </c>
      <c r="E195" s="34">
        <v>45821</v>
      </c>
      <c r="F195" s="34">
        <v>45821</v>
      </c>
      <c r="G195" s="32">
        <v>14891203188</v>
      </c>
      <c r="H195" s="35" t="s">
        <v>248</v>
      </c>
      <c r="I195" s="36">
        <v>154.96</v>
      </c>
      <c r="J195" s="34">
        <v>45851</v>
      </c>
      <c r="K195" s="36">
        <v>140.87</v>
      </c>
      <c r="L195" s="34">
        <v>45861</v>
      </c>
      <c r="M195" s="37">
        <v>10</v>
      </c>
      <c r="N195" s="37">
        <f t="shared" ref="N195:N258" si="12">L195-F195</f>
        <v>40</v>
      </c>
      <c r="O195" s="38">
        <f t="shared" ref="O195:O258" si="13">M195*K195</f>
        <v>1408.7</v>
      </c>
      <c r="P195" s="38">
        <f t="shared" ref="P195:P258" si="14">N195*K195</f>
        <v>5634.8</v>
      </c>
      <c r="Q195" s="37">
        <f t="shared" ref="Q195:Q258" si="15">J195-F195</f>
        <v>30</v>
      </c>
    </row>
    <row r="196" spans="1:17" s="39" customFormat="1" x14ac:dyDescent="0.25">
      <c r="A196" s="32" t="s">
        <v>12</v>
      </c>
      <c r="B196" s="32" t="s">
        <v>225</v>
      </c>
      <c r="C196" s="32" t="s">
        <v>227</v>
      </c>
      <c r="D196" s="33">
        <v>1177760491</v>
      </c>
      <c r="E196" s="34">
        <v>45821</v>
      </c>
      <c r="F196" s="34">
        <v>45821</v>
      </c>
      <c r="G196" s="32">
        <v>14891205662</v>
      </c>
      <c r="H196" s="35" t="s">
        <v>249</v>
      </c>
      <c r="I196" s="36">
        <v>1778.59</v>
      </c>
      <c r="J196" s="34">
        <v>45851</v>
      </c>
      <c r="K196" s="36">
        <v>1616.9</v>
      </c>
      <c r="L196" s="34">
        <v>45861</v>
      </c>
      <c r="M196" s="37">
        <v>10</v>
      </c>
      <c r="N196" s="37">
        <f t="shared" si="12"/>
        <v>40</v>
      </c>
      <c r="O196" s="38">
        <f t="shared" si="13"/>
        <v>16169</v>
      </c>
      <c r="P196" s="38">
        <f t="shared" si="14"/>
        <v>64676</v>
      </c>
      <c r="Q196" s="37">
        <f t="shared" si="15"/>
        <v>30</v>
      </c>
    </row>
    <row r="197" spans="1:17" s="39" customFormat="1" x14ac:dyDescent="0.25">
      <c r="A197" s="32" t="s">
        <v>12</v>
      </c>
      <c r="B197" s="32" t="s">
        <v>225</v>
      </c>
      <c r="C197" s="32" t="s">
        <v>227</v>
      </c>
      <c r="D197" s="33">
        <v>1177760491</v>
      </c>
      <c r="E197" s="34">
        <v>45821</v>
      </c>
      <c r="F197" s="34">
        <v>45821</v>
      </c>
      <c r="G197" s="32">
        <v>14891208592</v>
      </c>
      <c r="H197" s="35" t="s">
        <v>250</v>
      </c>
      <c r="I197" s="36">
        <v>6008.56</v>
      </c>
      <c r="J197" s="34">
        <v>45851</v>
      </c>
      <c r="K197" s="36">
        <v>5462.33</v>
      </c>
      <c r="L197" s="34">
        <v>45861</v>
      </c>
      <c r="M197" s="37">
        <v>5</v>
      </c>
      <c r="N197" s="37">
        <f t="shared" si="12"/>
        <v>40</v>
      </c>
      <c r="O197" s="38">
        <f t="shared" si="13"/>
        <v>27311.65</v>
      </c>
      <c r="P197" s="38">
        <f t="shared" si="14"/>
        <v>218493.2</v>
      </c>
      <c r="Q197" s="37">
        <f t="shared" si="15"/>
        <v>30</v>
      </c>
    </row>
    <row r="198" spans="1:17" s="39" customFormat="1" x14ac:dyDescent="0.25">
      <c r="A198" s="32" t="s">
        <v>12</v>
      </c>
      <c r="B198" s="32" t="s">
        <v>225</v>
      </c>
      <c r="C198" s="32" t="s">
        <v>227</v>
      </c>
      <c r="D198" s="33">
        <v>1177760491</v>
      </c>
      <c r="E198" s="34">
        <v>45821</v>
      </c>
      <c r="F198" s="34">
        <v>45821</v>
      </c>
      <c r="G198" s="32">
        <v>14891215455</v>
      </c>
      <c r="H198" s="35" t="s">
        <v>251</v>
      </c>
      <c r="I198" s="36">
        <v>268.19</v>
      </c>
      <c r="J198" s="34">
        <v>45851</v>
      </c>
      <c r="K198" s="36">
        <v>243.81</v>
      </c>
      <c r="L198" s="34">
        <v>45861</v>
      </c>
      <c r="M198" s="37">
        <v>10</v>
      </c>
      <c r="N198" s="37">
        <f t="shared" si="12"/>
        <v>40</v>
      </c>
      <c r="O198" s="38">
        <f t="shared" si="13"/>
        <v>2438.1</v>
      </c>
      <c r="P198" s="38">
        <f t="shared" si="14"/>
        <v>9752.4</v>
      </c>
      <c r="Q198" s="37">
        <f t="shared" si="15"/>
        <v>30</v>
      </c>
    </row>
    <row r="199" spans="1:17" s="39" customFormat="1" x14ac:dyDescent="0.25">
      <c r="A199" s="32" t="s">
        <v>12</v>
      </c>
      <c r="B199" s="32" t="s">
        <v>225</v>
      </c>
      <c r="C199" s="32" t="s">
        <v>227</v>
      </c>
      <c r="D199" s="33">
        <v>1177760491</v>
      </c>
      <c r="E199" s="34">
        <v>45821</v>
      </c>
      <c r="F199" s="34">
        <v>45821</v>
      </c>
      <c r="G199" s="32">
        <v>14891215592</v>
      </c>
      <c r="H199" s="35" t="s">
        <v>252</v>
      </c>
      <c r="I199" s="36">
        <v>126.08</v>
      </c>
      <c r="J199" s="34">
        <v>45851</v>
      </c>
      <c r="K199" s="36">
        <v>114.62</v>
      </c>
      <c r="L199" s="34">
        <v>45861</v>
      </c>
      <c r="M199" s="37">
        <v>10</v>
      </c>
      <c r="N199" s="37">
        <f t="shared" si="12"/>
        <v>40</v>
      </c>
      <c r="O199" s="38">
        <f t="shared" si="13"/>
        <v>1146.2</v>
      </c>
      <c r="P199" s="38">
        <f t="shared" si="14"/>
        <v>4584.8</v>
      </c>
      <c r="Q199" s="37">
        <f t="shared" si="15"/>
        <v>30</v>
      </c>
    </row>
    <row r="200" spans="1:17" s="39" customFormat="1" x14ac:dyDescent="0.25">
      <c r="A200" s="32" t="s">
        <v>12</v>
      </c>
      <c r="B200" s="32" t="s">
        <v>225</v>
      </c>
      <c r="C200" s="32" t="s">
        <v>227</v>
      </c>
      <c r="D200" s="33">
        <v>1177760491</v>
      </c>
      <c r="E200" s="34">
        <v>45820</v>
      </c>
      <c r="F200" s="34">
        <v>45820</v>
      </c>
      <c r="G200" s="32">
        <v>14891217826</v>
      </c>
      <c r="H200" s="35" t="s">
        <v>253</v>
      </c>
      <c r="I200" s="36">
        <v>252.15</v>
      </c>
      <c r="J200" s="34">
        <v>45850</v>
      </c>
      <c r="K200" s="36">
        <v>229.23</v>
      </c>
      <c r="L200" s="34">
        <v>45861</v>
      </c>
      <c r="M200" s="37">
        <v>11</v>
      </c>
      <c r="N200" s="37">
        <f t="shared" si="12"/>
        <v>41</v>
      </c>
      <c r="O200" s="38">
        <f t="shared" si="13"/>
        <v>2521.5299999999997</v>
      </c>
      <c r="P200" s="38">
        <f t="shared" si="14"/>
        <v>9398.43</v>
      </c>
      <c r="Q200" s="37">
        <f t="shared" si="15"/>
        <v>30</v>
      </c>
    </row>
    <row r="201" spans="1:17" s="39" customFormat="1" x14ac:dyDescent="0.25">
      <c r="A201" s="32" t="s">
        <v>12</v>
      </c>
      <c r="B201" s="32" t="s">
        <v>225</v>
      </c>
      <c r="C201" s="32" t="s">
        <v>227</v>
      </c>
      <c r="D201" s="33">
        <v>1177760491</v>
      </c>
      <c r="E201" s="34">
        <v>45821</v>
      </c>
      <c r="F201" s="34">
        <v>45821</v>
      </c>
      <c r="G201" s="32">
        <v>14891218382</v>
      </c>
      <c r="H201" s="35" t="s">
        <v>254</v>
      </c>
      <c r="I201" s="36">
        <v>195.49</v>
      </c>
      <c r="J201" s="34">
        <v>45851</v>
      </c>
      <c r="K201" s="36">
        <v>177.72</v>
      </c>
      <c r="L201" s="34">
        <v>45861</v>
      </c>
      <c r="M201" s="37">
        <v>10</v>
      </c>
      <c r="N201" s="37">
        <f t="shared" si="12"/>
        <v>40</v>
      </c>
      <c r="O201" s="38">
        <f t="shared" si="13"/>
        <v>1777.2</v>
      </c>
      <c r="P201" s="38">
        <f t="shared" si="14"/>
        <v>7108.8</v>
      </c>
      <c r="Q201" s="37">
        <f t="shared" si="15"/>
        <v>30</v>
      </c>
    </row>
    <row r="202" spans="1:17" s="39" customFormat="1" x14ac:dyDescent="0.25">
      <c r="A202" s="32" t="s">
        <v>12</v>
      </c>
      <c r="B202" s="32" t="s">
        <v>225</v>
      </c>
      <c r="C202" s="32" t="s">
        <v>227</v>
      </c>
      <c r="D202" s="33">
        <v>1177760491</v>
      </c>
      <c r="E202" s="34">
        <v>45821</v>
      </c>
      <c r="F202" s="34">
        <v>45821</v>
      </c>
      <c r="G202" s="32">
        <v>14891219294</v>
      </c>
      <c r="H202" s="35" t="s">
        <v>255</v>
      </c>
      <c r="I202" s="36">
        <v>1972.19</v>
      </c>
      <c r="J202" s="34">
        <v>45851</v>
      </c>
      <c r="K202" s="36">
        <v>1792.9</v>
      </c>
      <c r="L202" s="34">
        <v>45861</v>
      </c>
      <c r="M202" s="37">
        <v>10</v>
      </c>
      <c r="N202" s="37">
        <f t="shared" si="12"/>
        <v>40</v>
      </c>
      <c r="O202" s="38">
        <f t="shared" si="13"/>
        <v>17929</v>
      </c>
      <c r="P202" s="38">
        <f t="shared" si="14"/>
        <v>71716</v>
      </c>
      <c r="Q202" s="37">
        <f t="shared" si="15"/>
        <v>30</v>
      </c>
    </row>
    <row r="203" spans="1:17" s="39" customFormat="1" x14ac:dyDescent="0.25">
      <c r="A203" s="32" t="s">
        <v>12</v>
      </c>
      <c r="B203" s="32" t="s">
        <v>225</v>
      </c>
      <c r="C203" s="32" t="s">
        <v>227</v>
      </c>
      <c r="D203" s="33">
        <v>1177760491</v>
      </c>
      <c r="E203" s="34">
        <v>45821</v>
      </c>
      <c r="F203" s="34">
        <v>45821</v>
      </c>
      <c r="G203" s="32">
        <v>14891220699</v>
      </c>
      <c r="H203" s="35" t="s">
        <v>256</v>
      </c>
      <c r="I203" s="36">
        <v>1008.6</v>
      </c>
      <c r="J203" s="34">
        <v>45851</v>
      </c>
      <c r="K203" s="36">
        <v>916.91</v>
      </c>
      <c r="L203" s="34">
        <v>45861</v>
      </c>
      <c r="M203" s="37">
        <v>10</v>
      </c>
      <c r="N203" s="37">
        <f t="shared" si="12"/>
        <v>40</v>
      </c>
      <c r="O203" s="38">
        <f t="shared" si="13"/>
        <v>9169.1</v>
      </c>
      <c r="P203" s="38">
        <f t="shared" si="14"/>
        <v>36676.400000000001</v>
      </c>
      <c r="Q203" s="37">
        <f t="shared" si="15"/>
        <v>30</v>
      </c>
    </row>
    <row r="204" spans="1:17" s="39" customFormat="1" x14ac:dyDescent="0.25">
      <c r="A204" s="32" t="s">
        <v>12</v>
      </c>
      <c r="B204" s="32" t="s">
        <v>225</v>
      </c>
      <c r="C204" s="32" t="s">
        <v>227</v>
      </c>
      <c r="D204" s="33">
        <v>1177760491</v>
      </c>
      <c r="E204" s="34">
        <v>45820</v>
      </c>
      <c r="F204" s="34">
        <v>45820</v>
      </c>
      <c r="G204" s="32">
        <v>14891222032</v>
      </c>
      <c r="H204" s="35" t="s">
        <v>257</v>
      </c>
      <c r="I204" s="36">
        <v>144.09</v>
      </c>
      <c r="J204" s="34">
        <v>45850</v>
      </c>
      <c r="K204" s="36">
        <v>130.99</v>
      </c>
      <c r="L204" s="34">
        <v>45861</v>
      </c>
      <c r="M204" s="37">
        <v>11</v>
      </c>
      <c r="N204" s="37">
        <f t="shared" si="12"/>
        <v>41</v>
      </c>
      <c r="O204" s="38">
        <f t="shared" si="13"/>
        <v>1440.89</v>
      </c>
      <c r="P204" s="38">
        <f t="shared" si="14"/>
        <v>5370.59</v>
      </c>
      <c r="Q204" s="37">
        <f t="shared" si="15"/>
        <v>30</v>
      </c>
    </row>
    <row r="205" spans="1:17" s="39" customFormat="1" x14ac:dyDescent="0.25">
      <c r="A205" s="32" t="s">
        <v>12</v>
      </c>
      <c r="B205" s="32" t="s">
        <v>225</v>
      </c>
      <c r="C205" s="32" t="s">
        <v>227</v>
      </c>
      <c r="D205" s="33">
        <v>1177760491</v>
      </c>
      <c r="E205" s="34">
        <v>45821</v>
      </c>
      <c r="F205" s="34">
        <v>45821</v>
      </c>
      <c r="G205" s="32">
        <v>14891222738</v>
      </c>
      <c r="H205" s="35" t="s">
        <v>258</v>
      </c>
      <c r="I205" s="36">
        <v>648.38</v>
      </c>
      <c r="J205" s="34">
        <v>45851</v>
      </c>
      <c r="K205" s="36">
        <v>589.44000000000005</v>
      </c>
      <c r="L205" s="34">
        <v>45861</v>
      </c>
      <c r="M205" s="37">
        <v>10</v>
      </c>
      <c r="N205" s="37">
        <f t="shared" si="12"/>
        <v>40</v>
      </c>
      <c r="O205" s="38">
        <f t="shared" si="13"/>
        <v>5894.4000000000005</v>
      </c>
      <c r="P205" s="38">
        <f t="shared" si="14"/>
        <v>23577.600000000002</v>
      </c>
      <c r="Q205" s="37">
        <f t="shared" si="15"/>
        <v>30</v>
      </c>
    </row>
    <row r="206" spans="1:17" s="39" customFormat="1" x14ac:dyDescent="0.25">
      <c r="A206" s="32" t="s">
        <v>12</v>
      </c>
      <c r="B206" s="32" t="s">
        <v>225</v>
      </c>
      <c r="C206" s="32" t="s">
        <v>227</v>
      </c>
      <c r="D206" s="33">
        <v>1177760491</v>
      </c>
      <c r="E206" s="34">
        <v>45821</v>
      </c>
      <c r="F206" s="34">
        <v>45821</v>
      </c>
      <c r="G206" s="32">
        <v>14891226873</v>
      </c>
      <c r="H206" s="35" t="s">
        <v>259</v>
      </c>
      <c r="I206" s="36">
        <v>909.56</v>
      </c>
      <c r="J206" s="34">
        <v>45851</v>
      </c>
      <c r="K206" s="36">
        <v>826.87</v>
      </c>
      <c r="L206" s="34">
        <v>45861</v>
      </c>
      <c r="M206" s="37">
        <v>10</v>
      </c>
      <c r="N206" s="37">
        <f t="shared" si="12"/>
        <v>40</v>
      </c>
      <c r="O206" s="38">
        <f t="shared" si="13"/>
        <v>8268.7000000000007</v>
      </c>
      <c r="P206" s="38">
        <f t="shared" si="14"/>
        <v>33074.800000000003</v>
      </c>
      <c r="Q206" s="37">
        <f t="shared" si="15"/>
        <v>30</v>
      </c>
    </row>
    <row r="207" spans="1:17" s="39" customFormat="1" x14ac:dyDescent="0.25">
      <c r="A207" s="32" t="s">
        <v>12</v>
      </c>
      <c r="B207" s="32" t="s">
        <v>225</v>
      </c>
      <c r="C207" s="32" t="s">
        <v>227</v>
      </c>
      <c r="D207" s="33">
        <v>1177760491</v>
      </c>
      <c r="E207" s="34">
        <v>45821</v>
      </c>
      <c r="F207" s="34">
        <v>45821</v>
      </c>
      <c r="G207" s="32">
        <v>14891233960</v>
      </c>
      <c r="H207" s="35" t="s">
        <v>260</v>
      </c>
      <c r="I207" s="36">
        <v>123.44</v>
      </c>
      <c r="J207" s="34">
        <v>45851</v>
      </c>
      <c r="K207" s="36">
        <v>112.22</v>
      </c>
      <c r="L207" s="34">
        <v>45856</v>
      </c>
      <c r="M207" s="37">
        <v>5</v>
      </c>
      <c r="N207" s="37">
        <f t="shared" si="12"/>
        <v>35</v>
      </c>
      <c r="O207" s="38">
        <f t="shared" si="13"/>
        <v>561.1</v>
      </c>
      <c r="P207" s="38">
        <f t="shared" si="14"/>
        <v>3927.7</v>
      </c>
      <c r="Q207" s="37">
        <f t="shared" si="15"/>
        <v>30</v>
      </c>
    </row>
    <row r="208" spans="1:17" s="39" customFormat="1" x14ac:dyDescent="0.25">
      <c r="A208" s="32" t="s">
        <v>12</v>
      </c>
      <c r="B208" s="32" t="s">
        <v>225</v>
      </c>
      <c r="C208" s="32" t="s">
        <v>227</v>
      </c>
      <c r="D208" s="33">
        <v>1177760491</v>
      </c>
      <c r="E208" s="34">
        <v>45821</v>
      </c>
      <c r="F208" s="34">
        <v>45821</v>
      </c>
      <c r="G208" s="32">
        <v>14891237048</v>
      </c>
      <c r="H208" s="35" t="s">
        <v>261</v>
      </c>
      <c r="I208" s="36">
        <v>528.69000000000005</v>
      </c>
      <c r="J208" s="34">
        <v>45851</v>
      </c>
      <c r="K208" s="36">
        <v>480.63</v>
      </c>
      <c r="L208" s="34">
        <v>45861</v>
      </c>
      <c r="M208" s="37">
        <v>10</v>
      </c>
      <c r="N208" s="37">
        <f t="shared" si="12"/>
        <v>40</v>
      </c>
      <c r="O208" s="38">
        <f t="shared" si="13"/>
        <v>4806.3</v>
      </c>
      <c r="P208" s="38">
        <f t="shared" si="14"/>
        <v>19225.2</v>
      </c>
      <c r="Q208" s="37">
        <f t="shared" si="15"/>
        <v>30</v>
      </c>
    </row>
    <row r="209" spans="1:17" s="39" customFormat="1" x14ac:dyDescent="0.25">
      <c r="A209" s="32" t="s">
        <v>12</v>
      </c>
      <c r="B209" s="32" t="s">
        <v>225</v>
      </c>
      <c r="C209" s="32" t="s">
        <v>227</v>
      </c>
      <c r="D209" s="33">
        <v>1177760491</v>
      </c>
      <c r="E209" s="34">
        <v>45821</v>
      </c>
      <c r="F209" s="34">
        <v>45821</v>
      </c>
      <c r="G209" s="32">
        <v>14891239448</v>
      </c>
      <c r="H209" s="35" t="s">
        <v>262</v>
      </c>
      <c r="I209" s="36">
        <v>111.88</v>
      </c>
      <c r="J209" s="34">
        <v>45851</v>
      </c>
      <c r="K209" s="36">
        <v>101.71</v>
      </c>
      <c r="L209" s="34">
        <v>45856</v>
      </c>
      <c r="M209" s="37">
        <v>5</v>
      </c>
      <c r="N209" s="37">
        <f t="shared" si="12"/>
        <v>35</v>
      </c>
      <c r="O209" s="38">
        <f t="shared" si="13"/>
        <v>508.54999999999995</v>
      </c>
      <c r="P209" s="38">
        <f t="shared" si="14"/>
        <v>3559.85</v>
      </c>
      <c r="Q209" s="37">
        <f t="shared" si="15"/>
        <v>30</v>
      </c>
    </row>
    <row r="210" spans="1:17" s="39" customFormat="1" x14ac:dyDescent="0.25">
      <c r="A210" s="32" t="s">
        <v>12</v>
      </c>
      <c r="B210" s="32" t="s">
        <v>225</v>
      </c>
      <c r="C210" s="32" t="s">
        <v>227</v>
      </c>
      <c r="D210" s="33">
        <v>1177760491</v>
      </c>
      <c r="E210" s="34">
        <v>45820</v>
      </c>
      <c r="F210" s="34">
        <v>45820</v>
      </c>
      <c r="G210" s="32">
        <v>14891263630</v>
      </c>
      <c r="H210" s="35" t="s">
        <v>263</v>
      </c>
      <c r="I210" s="36">
        <v>1530.93</v>
      </c>
      <c r="J210" s="34">
        <v>45850</v>
      </c>
      <c r="K210" s="36">
        <v>1391.75</v>
      </c>
      <c r="L210" s="34">
        <v>45861</v>
      </c>
      <c r="M210" s="37">
        <v>11</v>
      </c>
      <c r="N210" s="37">
        <f t="shared" si="12"/>
        <v>41</v>
      </c>
      <c r="O210" s="38">
        <f t="shared" si="13"/>
        <v>15309.25</v>
      </c>
      <c r="P210" s="38">
        <f t="shared" si="14"/>
        <v>57061.75</v>
      </c>
      <c r="Q210" s="37">
        <f t="shared" si="15"/>
        <v>30</v>
      </c>
    </row>
    <row r="211" spans="1:17" s="39" customFormat="1" x14ac:dyDescent="0.25">
      <c r="A211" s="32" t="s">
        <v>12</v>
      </c>
      <c r="B211" s="32" t="s">
        <v>225</v>
      </c>
      <c r="C211" s="32" t="s">
        <v>227</v>
      </c>
      <c r="D211" s="33">
        <v>1177760491</v>
      </c>
      <c r="E211" s="34">
        <v>45820</v>
      </c>
      <c r="F211" s="34">
        <v>45820</v>
      </c>
      <c r="G211" s="32">
        <v>14891687324</v>
      </c>
      <c r="H211" s="35" t="s">
        <v>264</v>
      </c>
      <c r="I211" s="36">
        <v>452.93</v>
      </c>
      <c r="J211" s="34">
        <v>45850</v>
      </c>
      <c r="K211" s="36">
        <v>411.75</v>
      </c>
      <c r="L211" s="34">
        <v>45861</v>
      </c>
      <c r="M211" s="37">
        <v>11</v>
      </c>
      <c r="N211" s="37">
        <f t="shared" si="12"/>
        <v>41</v>
      </c>
      <c r="O211" s="38">
        <f t="shared" si="13"/>
        <v>4529.25</v>
      </c>
      <c r="P211" s="38">
        <f t="shared" si="14"/>
        <v>16881.75</v>
      </c>
      <c r="Q211" s="37">
        <f t="shared" si="15"/>
        <v>30</v>
      </c>
    </row>
    <row r="212" spans="1:17" s="39" customFormat="1" x14ac:dyDescent="0.25">
      <c r="A212" s="32" t="s">
        <v>12</v>
      </c>
      <c r="B212" s="32" t="s">
        <v>225</v>
      </c>
      <c r="C212" s="32" t="s">
        <v>227</v>
      </c>
      <c r="D212" s="33">
        <v>1177760491</v>
      </c>
      <c r="E212" s="34">
        <v>45820</v>
      </c>
      <c r="F212" s="34">
        <v>45820</v>
      </c>
      <c r="G212" s="32">
        <v>14891723320</v>
      </c>
      <c r="H212" s="35" t="s">
        <v>265</v>
      </c>
      <c r="I212" s="36">
        <v>684.43</v>
      </c>
      <c r="J212" s="34">
        <v>45850</v>
      </c>
      <c r="K212" s="36">
        <v>622.21</v>
      </c>
      <c r="L212" s="34">
        <v>45861</v>
      </c>
      <c r="M212" s="37">
        <v>11</v>
      </c>
      <c r="N212" s="37">
        <f t="shared" si="12"/>
        <v>41</v>
      </c>
      <c r="O212" s="38">
        <f t="shared" si="13"/>
        <v>6844.31</v>
      </c>
      <c r="P212" s="38">
        <f t="shared" si="14"/>
        <v>25510.61</v>
      </c>
      <c r="Q212" s="37">
        <f t="shared" si="15"/>
        <v>30</v>
      </c>
    </row>
    <row r="213" spans="1:17" s="39" customFormat="1" x14ac:dyDescent="0.25">
      <c r="A213" s="32" t="s">
        <v>12</v>
      </c>
      <c r="B213" s="32" t="s">
        <v>225</v>
      </c>
      <c r="C213" s="32" t="s">
        <v>227</v>
      </c>
      <c r="D213" s="33">
        <v>1177760491</v>
      </c>
      <c r="E213" s="34">
        <v>45820</v>
      </c>
      <c r="F213" s="34">
        <v>45820</v>
      </c>
      <c r="G213" s="32">
        <v>14891730909</v>
      </c>
      <c r="H213" s="35" t="s">
        <v>266</v>
      </c>
      <c r="I213" s="36">
        <v>783.49</v>
      </c>
      <c r="J213" s="34">
        <v>45850</v>
      </c>
      <c r="K213" s="36">
        <v>712.26</v>
      </c>
      <c r="L213" s="34">
        <v>45861</v>
      </c>
      <c r="M213" s="37">
        <v>11</v>
      </c>
      <c r="N213" s="37">
        <f t="shared" si="12"/>
        <v>41</v>
      </c>
      <c r="O213" s="38">
        <f t="shared" si="13"/>
        <v>7834.86</v>
      </c>
      <c r="P213" s="38">
        <f t="shared" si="14"/>
        <v>29202.66</v>
      </c>
      <c r="Q213" s="37">
        <f t="shared" si="15"/>
        <v>30</v>
      </c>
    </row>
    <row r="214" spans="1:17" s="39" customFormat="1" x14ac:dyDescent="0.25">
      <c r="A214" s="32" t="s">
        <v>12</v>
      </c>
      <c r="B214" s="32" t="s">
        <v>225</v>
      </c>
      <c r="C214" s="32" t="s">
        <v>227</v>
      </c>
      <c r="D214" s="33">
        <v>1177760491</v>
      </c>
      <c r="E214" s="34">
        <v>45821</v>
      </c>
      <c r="F214" s="34">
        <v>45821</v>
      </c>
      <c r="G214" s="32">
        <v>14891731038</v>
      </c>
      <c r="H214" s="35" t="s">
        <v>267</v>
      </c>
      <c r="I214" s="36">
        <v>2107.2800000000002</v>
      </c>
      <c r="J214" s="34">
        <v>45851</v>
      </c>
      <c r="K214" s="36">
        <v>1915.71</v>
      </c>
      <c r="L214" s="34">
        <v>45861</v>
      </c>
      <c r="M214" s="37">
        <v>10</v>
      </c>
      <c r="N214" s="37">
        <f t="shared" si="12"/>
        <v>40</v>
      </c>
      <c r="O214" s="38">
        <f t="shared" si="13"/>
        <v>19157.099999999999</v>
      </c>
      <c r="P214" s="38">
        <f t="shared" si="14"/>
        <v>76628.399999999994</v>
      </c>
      <c r="Q214" s="37">
        <f t="shared" si="15"/>
        <v>30</v>
      </c>
    </row>
    <row r="215" spans="1:17" s="39" customFormat="1" x14ac:dyDescent="0.25">
      <c r="A215" s="32" t="s">
        <v>12</v>
      </c>
      <c r="B215" s="32" t="s">
        <v>225</v>
      </c>
      <c r="C215" s="32" t="s">
        <v>227</v>
      </c>
      <c r="D215" s="33">
        <v>1177760491</v>
      </c>
      <c r="E215" s="34">
        <v>45820</v>
      </c>
      <c r="F215" s="34">
        <v>45820</v>
      </c>
      <c r="G215" s="32">
        <v>14891731309</v>
      </c>
      <c r="H215" s="35" t="s">
        <v>268</v>
      </c>
      <c r="I215" s="36">
        <v>1584.99</v>
      </c>
      <c r="J215" s="34">
        <v>45850</v>
      </c>
      <c r="K215" s="36">
        <v>1440.9</v>
      </c>
      <c r="L215" s="34">
        <v>45861</v>
      </c>
      <c r="M215" s="37">
        <v>11</v>
      </c>
      <c r="N215" s="37">
        <f t="shared" si="12"/>
        <v>41</v>
      </c>
      <c r="O215" s="38">
        <f t="shared" si="13"/>
        <v>15849.900000000001</v>
      </c>
      <c r="P215" s="38">
        <f t="shared" si="14"/>
        <v>59076.9</v>
      </c>
      <c r="Q215" s="37">
        <f t="shared" si="15"/>
        <v>30</v>
      </c>
    </row>
    <row r="216" spans="1:17" s="39" customFormat="1" x14ac:dyDescent="0.25">
      <c r="A216" s="32" t="s">
        <v>12</v>
      </c>
      <c r="B216" s="32" t="s">
        <v>225</v>
      </c>
      <c r="C216" s="32" t="s">
        <v>162</v>
      </c>
      <c r="D216" s="33">
        <v>97103880585</v>
      </c>
      <c r="E216" s="34">
        <v>45831</v>
      </c>
      <c r="F216" s="34">
        <v>45831</v>
      </c>
      <c r="G216" s="32">
        <v>14975691814</v>
      </c>
      <c r="H216" s="35">
        <v>1025146051</v>
      </c>
      <c r="I216" s="36">
        <v>63</v>
      </c>
      <c r="J216" s="34">
        <v>45861</v>
      </c>
      <c r="K216" s="36">
        <v>63</v>
      </c>
      <c r="L216" s="34">
        <v>45840</v>
      </c>
      <c r="M216" s="37">
        <v>-21</v>
      </c>
      <c r="N216" s="37">
        <f t="shared" si="12"/>
        <v>9</v>
      </c>
      <c r="O216" s="38">
        <f t="shared" si="13"/>
        <v>-1323</v>
      </c>
      <c r="P216" s="38">
        <f t="shared" si="14"/>
        <v>567</v>
      </c>
      <c r="Q216" s="37">
        <f t="shared" si="15"/>
        <v>30</v>
      </c>
    </row>
    <row r="217" spans="1:17" s="39" customFormat="1" x14ac:dyDescent="0.25">
      <c r="A217" s="32" t="s">
        <v>12</v>
      </c>
      <c r="B217" s="32" t="s">
        <v>225</v>
      </c>
      <c r="C217" s="32" t="s">
        <v>162</v>
      </c>
      <c r="D217" s="33">
        <v>97103880585</v>
      </c>
      <c r="E217" s="34">
        <v>45834</v>
      </c>
      <c r="F217" s="34">
        <v>45834</v>
      </c>
      <c r="G217" s="32">
        <v>14990501433</v>
      </c>
      <c r="H217" s="35">
        <v>1025148305</v>
      </c>
      <c r="I217" s="36">
        <v>1731.84</v>
      </c>
      <c r="J217" s="34">
        <v>45864</v>
      </c>
      <c r="K217" s="36">
        <v>1731.84</v>
      </c>
      <c r="L217" s="34">
        <v>45841</v>
      </c>
      <c r="M217" s="37">
        <v>-23</v>
      </c>
      <c r="N217" s="37">
        <f t="shared" si="12"/>
        <v>7</v>
      </c>
      <c r="O217" s="38">
        <f t="shared" si="13"/>
        <v>-39832.32</v>
      </c>
      <c r="P217" s="38">
        <f t="shared" si="14"/>
        <v>12122.88</v>
      </c>
      <c r="Q217" s="37">
        <f t="shared" si="15"/>
        <v>30</v>
      </c>
    </row>
    <row r="218" spans="1:17" s="39" customFormat="1" x14ac:dyDescent="0.25">
      <c r="A218" s="32" t="s">
        <v>12</v>
      </c>
      <c r="B218" s="32" t="s">
        <v>225</v>
      </c>
      <c r="C218" s="32" t="s">
        <v>162</v>
      </c>
      <c r="D218" s="33">
        <v>97103880585</v>
      </c>
      <c r="E218" s="34">
        <v>45834</v>
      </c>
      <c r="F218" s="34">
        <v>45834</v>
      </c>
      <c r="G218" s="32">
        <v>14990501538</v>
      </c>
      <c r="H218" s="35">
        <v>1025148307</v>
      </c>
      <c r="I218" s="36">
        <v>2123.5500000000002</v>
      </c>
      <c r="J218" s="34">
        <v>45864</v>
      </c>
      <c r="K218" s="36">
        <v>2123.5500000000002</v>
      </c>
      <c r="L218" s="34">
        <v>45841</v>
      </c>
      <c r="M218" s="37">
        <v>-23</v>
      </c>
      <c r="N218" s="37">
        <f t="shared" si="12"/>
        <v>7</v>
      </c>
      <c r="O218" s="38">
        <f t="shared" si="13"/>
        <v>-48841.65</v>
      </c>
      <c r="P218" s="38">
        <f t="shared" si="14"/>
        <v>14864.850000000002</v>
      </c>
      <c r="Q218" s="37">
        <f t="shared" si="15"/>
        <v>30</v>
      </c>
    </row>
    <row r="219" spans="1:17" s="39" customFormat="1" x14ac:dyDescent="0.25">
      <c r="A219" s="32" t="s">
        <v>12</v>
      </c>
      <c r="B219" s="32" t="s">
        <v>225</v>
      </c>
      <c r="C219" s="32" t="s">
        <v>269</v>
      </c>
      <c r="D219" s="33">
        <v>93026890017</v>
      </c>
      <c r="E219" s="34">
        <v>45835</v>
      </c>
      <c r="F219" s="34">
        <v>45835</v>
      </c>
      <c r="G219" s="32">
        <v>15001575745</v>
      </c>
      <c r="H219" s="35" t="s">
        <v>270</v>
      </c>
      <c r="I219" s="36">
        <v>477.88</v>
      </c>
      <c r="J219" s="34">
        <v>45865</v>
      </c>
      <c r="K219" s="36">
        <v>391.7</v>
      </c>
      <c r="L219" s="34">
        <v>45841</v>
      </c>
      <c r="M219" s="37">
        <v>-24</v>
      </c>
      <c r="N219" s="37">
        <f t="shared" si="12"/>
        <v>6</v>
      </c>
      <c r="O219" s="38">
        <f t="shared" si="13"/>
        <v>-9400.7999999999993</v>
      </c>
      <c r="P219" s="38">
        <f t="shared" si="14"/>
        <v>2350.1999999999998</v>
      </c>
      <c r="Q219" s="37">
        <f t="shared" si="15"/>
        <v>30</v>
      </c>
    </row>
    <row r="220" spans="1:17" s="39" customFormat="1" x14ac:dyDescent="0.25">
      <c r="A220" s="32" t="s">
        <v>12</v>
      </c>
      <c r="B220" s="32" t="s">
        <v>225</v>
      </c>
      <c r="C220" s="32" t="s">
        <v>271</v>
      </c>
      <c r="D220" s="33" t="s">
        <v>272</v>
      </c>
      <c r="E220" s="34">
        <v>45839</v>
      </c>
      <c r="F220" s="34">
        <v>45839</v>
      </c>
      <c r="G220" s="32">
        <v>15030291110</v>
      </c>
      <c r="H220" s="35">
        <v>99</v>
      </c>
      <c r="I220" s="36">
        <v>347.09</v>
      </c>
      <c r="J220" s="34">
        <v>45869</v>
      </c>
      <c r="K220" s="36">
        <v>284.5</v>
      </c>
      <c r="L220" s="34">
        <v>45845</v>
      </c>
      <c r="M220" s="37">
        <v>-24</v>
      </c>
      <c r="N220" s="37">
        <f t="shared" si="12"/>
        <v>6</v>
      </c>
      <c r="O220" s="38">
        <f t="shared" si="13"/>
        <v>-6828</v>
      </c>
      <c r="P220" s="38">
        <f t="shared" si="14"/>
        <v>1707</v>
      </c>
      <c r="Q220" s="37">
        <f t="shared" si="15"/>
        <v>30</v>
      </c>
    </row>
    <row r="221" spans="1:17" s="39" customFormat="1" x14ac:dyDescent="0.25">
      <c r="A221" s="32" t="s">
        <v>12</v>
      </c>
      <c r="B221" s="32" t="s">
        <v>225</v>
      </c>
      <c r="C221" s="32" t="s">
        <v>273</v>
      </c>
      <c r="D221" s="33">
        <v>2298700010</v>
      </c>
      <c r="E221" s="34">
        <v>45840</v>
      </c>
      <c r="F221" s="34">
        <v>45840</v>
      </c>
      <c r="G221" s="32">
        <v>15039573842</v>
      </c>
      <c r="H221" s="35" t="s">
        <v>274</v>
      </c>
      <c r="I221" s="36">
        <v>1654.55</v>
      </c>
      <c r="J221" s="34">
        <v>45900</v>
      </c>
      <c r="K221" s="36">
        <v>1356.19</v>
      </c>
      <c r="L221" s="34">
        <v>45845</v>
      </c>
      <c r="M221" s="37">
        <v>-55</v>
      </c>
      <c r="N221" s="37">
        <f t="shared" si="12"/>
        <v>5</v>
      </c>
      <c r="O221" s="38">
        <f t="shared" si="13"/>
        <v>-74590.45</v>
      </c>
      <c r="P221" s="38">
        <f t="shared" si="14"/>
        <v>6780.9500000000007</v>
      </c>
      <c r="Q221" s="37">
        <f t="shared" si="15"/>
        <v>60</v>
      </c>
    </row>
    <row r="222" spans="1:17" s="39" customFormat="1" x14ac:dyDescent="0.25">
      <c r="A222" s="32" t="s">
        <v>12</v>
      </c>
      <c r="B222" s="32" t="s">
        <v>225</v>
      </c>
      <c r="C222" s="32" t="s">
        <v>273</v>
      </c>
      <c r="D222" s="33">
        <v>2298700010</v>
      </c>
      <c r="E222" s="34">
        <v>45840</v>
      </c>
      <c r="F222" s="34">
        <v>45840</v>
      </c>
      <c r="G222" s="32">
        <v>15039574710</v>
      </c>
      <c r="H222" s="35" t="s">
        <v>275</v>
      </c>
      <c r="I222" s="36">
        <v>635</v>
      </c>
      <c r="J222" s="34">
        <v>45900</v>
      </c>
      <c r="K222" s="36">
        <v>520.49</v>
      </c>
      <c r="L222" s="34">
        <v>45845</v>
      </c>
      <c r="M222" s="37">
        <v>-55</v>
      </c>
      <c r="N222" s="37">
        <f t="shared" si="12"/>
        <v>5</v>
      </c>
      <c r="O222" s="38">
        <f t="shared" si="13"/>
        <v>-28626.95</v>
      </c>
      <c r="P222" s="38">
        <f t="shared" si="14"/>
        <v>2602.4499999999998</v>
      </c>
      <c r="Q222" s="37">
        <f t="shared" si="15"/>
        <v>60</v>
      </c>
    </row>
    <row r="223" spans="1:17" s="39" customFormat="1" x14ac:dyDescent="0.25">
      <c r="A223" s="32" t="s">
        <v>12</v>
      </c>
      <c r="B223" s="32" t="s">
        <v>225</v>
      </c>
      <c r="C223" s="32" t="s">
        <v>271</v>
      </c>
      <c r="D223" s="33" t="s">
        <v>272</v>
      </c>
      <c r="E223" s="34">
        <v>45841</v>
      </c>
      <c r="F223" s="34">
        <v>45841</v>
      </c>
      <c r="G223" s="32">
        <v>15048296377</v>
      </c>
      <c r="H223" s="35">
        <v>102</v>
      </c>
      <c r="I223" s="36">
        <v>571.79999999999995</v>
      </c>
      <c r="J223" s="34">
        <v>45871</v>
      </c>
      <c r="K223" s="36">
        <v>468.69</v>
      </c>
      <c r="L223" s="34">
        <v>45848</v>
      </c>
      <c r="M223" s="37">
        <v>-23</v>
      </c>
      <c r="N223" s="37">
        <f t="shared" si="12"/>
        <v>7</v>
      </c>
      <c r="O223" s="38">
        <f t="shared" si="13"/>
        <v>-10779.87</v>
      </c>
      <c r="P223" s="38">
        <f t="shared" si="14"/>
        <v>3280.83</v>
      </c>
      <c r="Q223" s="37">
        <f t="shared" si="15"/>
        <v>30</v>
      </c>
    </row>
    <row r="224" spans="1:17" s="39" customFormat="1" x14ac:dyDescent="0.25">
      <c r="A224" s="32" t="s">
        <v>12</v>
      </c>
      <c r="B224" s="32" t="s">
        <v>225</v>
      </c>
      <c r="C224" s="32" t="s">
        <v>276</v>
      </c>
      <c r="D224" s="33">
        <v>9606630961</v>
      </c>
      <c r="E224" s="34">
        <v>45841</v>
      </c>
      <c r="F224" s="34">
        <v>45841</v>
      </c>
      <c r="G224" s="32">
        <v>15053793777</v>
      </c>
      <c r="H224" s="35" t="s">
        <v>277</v>
      </c>
      <c r="I224" s="36">
        <v>15462.98</v>
      </c>
      <c r="J224" s="34">
        <v>45871</v>
      </c>
      <c r="K224" s="36">
        <v>12674.57</v>
      </c>
      <c r="L224" s="34">
        <v>45853</v>
      </c>
      <c r="M224" s="37">
        <v>-18</v>
      </c>
      <c r="N224" s="37">
        <f t="shared" si="12"/>
        <v>12</v>
      </c>
      <c r="O224" s="38">
        <f t="shared" si="13"/>
        <v>-228142.26</v>
      </c>
      <c r="P224" s="38">
        <f t="shared" si="14"/>
        <v>152094.84</v>
      </c>
      <c r="Q224" s="37">
        <f t="shared" si="15"/>
        <v>30</v>
      </c>
    </row>
    <row r="225" spans="1:17" s="39" customFormat="1" x14ac:dyDescent="0.25">
      <c r="A225" s="32" t="s">
        <v>12</v>
      </c>
      <c r="B225" s="32" t="s">
        <v>225</v>
      </c>
      <c r="C225" s="32" t="s">
        <v>278</v>
      </c>
      <c r="D225" s="33">
        <v>17851171003</v>
      </c>
      <c r="E225" s="34">
        <v>45842</v>
      </c>
      <c r="F225" s="34">
        <v>45842</v>
      </c>
      <c r="G225" s="32">
        <v>15056502970</v>
      </c>
      <c r="H225" s="35">
        <v>9600471374</v>
      </c>
      <c r="I225" s="36">
        <v>5811.37</v>
      </c>
      <c r="J225" s="34">
        <v>45872</v>
      </c>
      <c r="K225" s="36">
        <v>4763.41</v>
      </c>
      <c r="L225" s="34">
        <v>45856</v>
      </c>
      <c r="M225" s="37">
        <v>-16</v>
      </c>
      <c r="N225" s="37">
        <f t="shared" si="12"/>
        <v>14</v>
      </c>
      <c r="O225" s="38">
        <f t="shared" si="13"/>
        <v>-76214.559999999998</v>
      </c>
      <c r="P225" s="38">
        <f t="shared" si="14"/>
        <v>66687.739999999991</v>
      </c>
      <c r="Q225" s="37">
        <f t="shared" si="15"/>
        <v>30</v>
      </c>
    </row>
    <row r="226" spans="1:17" s="39" customFormat="1" x14ac:dyDescent="0.25">
      <c r="A226" s="32" t="s">
        <v>12</v>
      </c>
      <c r="B226" s="32" t="s">
        <v>225</v>
      </c>
      <c r="C226" s="32" t="s">
        <v>279</v>
      </c>
      <c r="D226" s="33">
        <v>12878470157</v>
      </c>
      <c r="E226" s="34">
        <v>45847</v>
      </c>
      <c r="F226" s="34">
        <v>45847</v>
      </c>
      <c r="G226" s="32">
        <v>15089052603</v>
      </c>
      <c r="H226" s="35" t="s">
        <v>280</v>
      </c>
      <c r="I226" s="36">
        <v>99.43</v>
      </c>
      <c r="J226" s="34">
        <v>45877</v>
      </c>
      <c r="K226" s="36">
        <v>81.5</v>
      </c>
      <c r="L226" s="34">
        <v>45856</v>
      </c>
      <c r="M226" s="37">
        <v>-21</v>
      </c>
      <c r="N226" s="37">
        <f t="shared" si="12"/>
        <v>9</v>
      </c>
      <c r="O226" s="38">
        <f t="shared" si="13"/>
        <v>-1711.5</v>
      </c>
      <c r="P226" s="38">
        <f t="shared" si="14"/>
        <v>733.5</v>
      </c>
      <c r="Q226" s="37">
        <f t="shared" si="15"/>
        <v>30</v>
      </c>
    </row>
    <row r="227" spans="1:17" s="39" customFormat="1" x14ac:dyDescent="0.25">
      <c r="A227" s="32" t="s">
        <v>12</v>
      </c>
      <c r="B227" s="32" t="s">
        <v>225</v>
      </c>
      <c r="C227" s="32" t="s">
        <v>279</v>
      </c>
      <c r="D227" s="33">
        <v>12878470157</v>
      </c>
      <c r="E227" s="34">
        <v>45847</v>
      </c>
      <c r="F227" s="34">
        <v>45847</v>
      </c>
      <c r="G227" s="32">
        <v>15089053616</v>
      </c>
      <c r="H227" s="35" t="s">
        <v>281</v>
      </c>
      <c r="I227" s="36">
        <v>101.02</v>
      </c>
      <c r="J227" s="34">
        <v>45877</v>
      </c>
      <c r="K227" s="36">
        <v>82.8</v>
      </c>
      <c r="L227" s="34">
        <v>45856</v>
      </c>
      <c r="M227" s="37">
        <v>-21</v>
      </c>
      <c r="N227" s="37">
        <f t="shared" si="12"/>
        <v>9</v>
      </c>
      <c r="O227" s="38">
        <f t="shared" si="13"/>
        <v>-1738.8</v>
      </c>
      <c r="P227" s="38">
        <f t="shared" si="14"/>
        <v>745.19999999999993</v>
      </c>
      <c r="Q227" s="37">
        <f t="shared" si="15"/>
        <v>30</v>
      </c>
    </row>
    <row r="228" spans="1:17" s="39" customFormat="1" x14ac:dyDescent="0.25">
      <c r="A228" s="32" t="s">
        <v>12</v>
      </c>
      <c r="B228" s="32" t="s">
        <v>225</v>
      </c>
      <c r="C228" s="32" t="s">
        <v>279</v>
      </c>
      <c r="D228" s="33">
        <v>12878470157</v>
      </c>
      <c r="E228" s="34">
        <v>45847</v>
      </c>
      <c r="F228" s="34">
        <v>45847</v>
      </c>
      <c r="G228" s="32">
        <v>15089053757</v>
      </c>
      <c r="H228" s="35" t="s">
        <v>282</v>
      </c>
      <c r="I228" s="36">
        <v>101.03</v>
      </c>
      <c r="J228" s="34">
        <v>45877</v>
      </c>
      <c r="K228" s="36">
        <v>82.81</v>
      </c>
      <c r="L228" s="34">
        <v>45856</v>
      </c>
      <c r="M228" s="37">
        <v>-21</v>
      </c>
      <c r="N228" s="37">
        <f t="shared" si="12"/>
        <v>9</v>
      </c>
      <c r="O228" s="38">
        <f t="shared" si="13"/>
        <v>-1739.01</v>
      </c>
      <c r="P228" s="38">
        <f t="shared" si="14"/>
        <v>745.29</v>
      </c>
      <c r="Q228" s="37">
        <f t="shared" si="15"/>
        <v>30</v>
      </c>
    </row>
    <row r="229" spans="1:17" s="39" customFormat="1" x14ac:dyDescent="0.25">
      <c r="A229" s="32" t="s">
        <v>12</v>
      </c>
      <c r="B229" s="32" t="s">
        <v>225</v>
      </c>
      <c r="C229" s="32" t="s">
        <v>279</v>
      </c>
      <c r="D229" s="33">
        <v>12878470157</v>
      </c>
      <c r="E229" s="34">
        <v>45847</v>
      </c>
      <c r="F229" s="34">
        <v>45847</v>
      </c>
      <c r="G229" s="32">
        <v>15089055279</v>
      </c>
      <c r="H229" s="35" t="s">
        <v>283</v>
      </c>
      <c r="I229" s="36">
        <v>3654.49</v>
      </c>
      <c r="J229" s="34">
        <v>45877</v>
      </c>
      <c r="K229" s="36">
        <v>2995.48</v>
      </c>
      <c r="L229" s="34">
        <v>45856</v>
      </c>
      <c r="M229" s="37">
        <v>-21</v>
      </c>
      <c r="N229" s="37">
        <f t="shared" si="12"/>
        <v>9</v>
      </c>
      <c r="O229" s="38">
        <f t="shared" si="13"/>
        <v>-62905.08</v>
      </c>
      <c r="P229" s="38">
        <f t="shared" si="14"/>
        <v>26959.32</v>
      </c>
      <c r="Q229" s="37">
        <f t="shared" si="15"/>
        <v>30</v>
      </c>
    </row>
    <row r="230" spans="1:17" s="39" customFormat="1" x14ac:dyDescent="0.25">
      <c r="A230" s="32" t="s">
        <v>12</v>
      </c>
      <c r="B230" s="32" t="s">
        <v>225</v>
      </c>
      <c r="C230" s="32" t="s">
        <v>279</v>
      </c>
      <c r="D230" s="33">
        <v>12878470157</v>
      </c>
      <c r="E230" s="34">
        <v>45847</v>
      </c>
      <c r="F230" s="34">
        <v>45847</v>
      </c>
      <c r="G230" s="32">
        <v>15089056859</v>
      </c>
      <c r="H230" s="35" t="s">
        <v>284</v>
      </c>
      <c r="I230" s="36">
        <v>20.54</v>
      </c>
      <c r="J230" s="34">
        <v>45877</v>
      </c>
      <c r="K230" s="36">
        <v>16.84</v>
      </c>
      <c r="L230" s="34">
        <v>45856</v>
      </c>
      <c r="M230" s="37">
        <v>-21</v>
      </c>
      <c r="N230" s="37">
        <f t="shared" si="12"/>
        <v>9</v>
      </c>
      <c r="O230" s="38">
        <f t="shared" si="13"/>
        <v>-353.64</v>
      </c>
      <c r="P230" s="38">
        <f t="shared" si="14"/>
        <v>151.56</v>
      </c>
      <c r="Q230" s="37">
        <f t="shared" si="15"/>
        <v>30</v>
      </c>
    </row>
    <row r="231" spans="1:17" s="39" customFormat="1" x14ac:dyDescent="0.25">
      <c r="A231" s="32" t="s">
        <v>12</v>
      </c>
      <c r="B231" s="32" t="s">
        <v>225</v>
      </c>
      <c r="C231" s="32" t="s">
        <v>279</v>
      </c>
      <c r="D231" s="33">
        <v>12878470157</v>
      </c>
      <c r="E231" s="34">
        <v>45847</v>
      </c>
      <c r="F231" s="34">
        <v>45847</v>
      </c>
      <c r="G231" s="32">
        <v>15089057339</v>
      </c>
      <c r="H231" s="35" t="s">
        <v>285</v>
      </c>
      <c r="I231" s="36">
        <v>10442.48</v>
      </c>
      <c r="J231" s="34">
        <v>45877</v>
      </c>
      <c r="K231" s="36">
        <v>8559.41</v>
      </c>
      <c r="L231" s="34">
        <v>45856</v>
      </c>
      <c r="M231" s="37">
        <v>-21</v>
      </c>
      <c r="N231" s="37">
        <f t="shared" si="12"/>
        <v>9</v>
      </c>
      <c r="O231" s="38">
        <f t="shared" si="13"/>
        <v>-179747.61</v>
      </c>
      <c r="P231" s="38">
        <f t="shared" si="14"/>
        <v>77034.69</v>
      </c>
      <c r="Q231" s="37">
        <f t="shared" si="15"/>
        <v>30</v>
      </c>
    </row>
    <row r="232" spans="1:17" s="39" customFormat="1" x14ac:dyDescent="0.25">
      <c r="A232" s="32" t="s">
        <v>12</v>
      </c>
      <c r="B232" s="32" t="s">
        <v>225</v>
      </c>
      <c r="C232" s="32" t="s">
        <v>286</v>
      </c>
      <c r="D232" s="33">
        <v>11582010150</v>
      </c>
      <c r="E232" s="34">
        <v>45848</v>
      </c>
      <c r="F232" s="34">
        <v>45848</v>
      </c>
      <c r="G232" s="32">
        <v>15101096017</v>
      </c>
      <c r="H232" s="35">
        <v>10034569</v>
      </c>
      <c r="I232" s="36">
        <v>1079.7</v>
      </c>
      <c r="J232" s="34">
        <v>45878</v>
      </c>
      <c r="K232" s="36">
        <v>885</v>
      </c>
      <c r="L232" s="34">
        <v>45856</v>
      </c>
      <c r="M232" s="37">
        <v>-22</v>
      </c>
      <c r="N232" s="37">
        <f t="shared" si="12"/>
        <v>8</v>
      </c>
      <c r="O232" s="38">
        <f t="shared" si="13"/>
        <v>-19470</v>
      </c>
      <c r="P232" s="38">
        <f t="shared" si="14"/>
        <v>7080</v>
      </c>
      <c r="Q232" s="37">
        <f t="shared" si="15"/>
        <v>30</v>
      </c>
    </row>
    <row r="233" spans="1:17" s="39" customFormat="1" x14ac:dyDescent="0.25">
      <c r="A233" s="32" t="s">
        <v>12</v>
      </c>
      <c r="B233" s="32" t="s">
        <v>225</v>
      </c>
      <c r="C233" s="32" t="s">
        <v>286</v>
      </c>
      <c r="D233" s="33">
        <v>11582010150</v>
      </c>
      <c r="E233" s="34">
        <v>45848</v>
      </c>
      <c r="F233" s="34">
        <v>45848</v>
      </c>
      <c r="G233" s="32">
        <v>15101113440</v>
      </c>
      <c r="H233" s="35">
        <v>10034568</v>
      </c>
      <c r="I233" s="36">
        <v>1371.91</v>
      </c>
      <c r="J233" s="34">
        <v>45878</v>
      </c>
      <c r="K233" s="36">
        <v>1124.52</v>
      </c>
      <c r="L233" s="34">
        <v>45856</v>
      </c>
      <c r="M233" s="37">
        <v>-22</v>
      </c>
      <c r="N233" s="37">
        <f t="shared" si="12"/>
        <v>8</v>
      </c>
      <c r="O233" s="38">
        <f t="shared" si="13"/>
        <v>-24739.439999999999</v>
      </c>
      <c r="P233" s="38">
        <f t="shared" si="14"/>
        <v>8996.16</v>
      </c>
      <c r="Q233" s="37">
        <f t="shared" si="15"/>
        <v>30</v>
      </c>
    </row>
    <row r="234" spans="1:17" s="39" customFormat="1" x14ac:dyDescent="0.25">
      <c r="A234" s="32" t="s">
        <v>12</v>
      </c>
      <c r="B234" s="32" t="s">
        <v>225</v>
      </c>
      <c r="C234" s="32" t="s">
        <v>227</v>
      </c>
      <c r="D234" s="33">
        <v>1177760491</v>
      </c>
      <c r="E234" s="34">
        <v>45850</v>
      </c>
      <c r="F234" s="34">
        <v>45850</v>
      </c>
      <c r="G234" s="32">
        <v>15117685994</v>
      </c>
      <c r="H234" s="35" t="s">
        <v>287</v>
      </c>
      <c r="I234" s="36">
        <v>625.79999999999995</v>
      </c>
      <c r="J234" s="34">
        <v>45880</v>
      </c>
      <c r="K234" s="36">
        <v>568.96</v>
      </c>
      <c r="L234" s="34">
        <v>45867</v>
      </c>
      <c r="M234" s="37">
        <v>-13</v>
      </c>
      <c r="N234" s="37">
        <f t="shared" si="12"/>
        <v>17</v>
      </c>
      <c r="O234" s="38">
        <f t="shared" si="13"/>
        <v>-7396.4800000000005</v>
      </c>
      <c r="P234" s="38">
        <f t="shared" si="14"/>
        <v>9672.32</v>
      </c>
      <c r="Q234" s="37">
        <f t="shared" si="15"/>
        <v>30</v>
      </c>
    </row>
    <row r="235" spans="1:17" s="39" customFormat="1" x14ac:dyDescent="0.25">
      <c r="A235" s="32" t="s">
        <v>12</v>
      </c>
      <c r="B235" s="32" t="s">
        <v>225</v>
      </c>
      <c r="C235" s="32" t="s">
        <v>227</v>
      </c>
      <c r="D235" s="33">
        <v>1177760491</v>
      </c>
      <c r="E235" s="34">
        <v>45850</v>
      </c>
      <c r="F235" s="34">
        <v>45850</v>
      </c>
      <c r="G235" s="32">
        <v>15117686090</v>
      </c>
      <c r="H235" s="35" t="s">
        <v>288</v>
      </c>
      <c r="I235" s="36">
        <v>262.86</v>
      </c>
      <c r="J235" s="34">
        <v>45880</v>
      </c>
      <c r="K235" s="36">
        <v>241.62</v>
      </c>
      <c r="L235" s="34">
        <v>45867</v>
      </c>
      <c r="M235" s="37">
        <v>-13</v>
      </c>
      <c r="N235" s="37">
        <f t="shared" si="12"/>
        <v>17</v>
      </c>
      <c r="O235" s="38">
        <f t="shared" si="13"/>
        <v>-3141.06</v>
      </c>
      <c r="P235" s="38">
        <f t="shared" si="14"/>
        <v>4107.54</v>
      </c>
      <c r="Q235" s="37">
        <f t="shared" si="15"/>
        <v>30</v>
      </c>
    </row>
    <row r="236" spans="1:17" s="39" customFormat="1" x14ac:dyDescent="0.25">
      <c r="A236" s="32" t="s">
        <v>12</v>
      </c>
      <c r="B236" s="32" t="s">
        <v>225</v>
      </c>
      <c r="C236" s="32" t="s">
        <v>227</v>
      </c>
      <c r="D236" s="33">
        <v>1177760491</v>
      </c>
      <c r="E236" s="34">
        <v>45850</v>
      </c>
      <c r="F236" s="34">
        <v>45850</v>
      </c>
      <c r="G236" s="32">
        <v>15117745268</v>
      </c>
      <c r="H236" s="35" t="s">
        <v>289</v>
      </c>
      <c r="I236" s="36">
        <v>972.85</v>
      </c>
      <c r="J236" s="34">
        <v>45880</v>
      </c>
      <c r="K236" s="36">
        <v>884.48</v>
      </c>
      <c r="L236" s="34">
        <v>45867</v>
      </c>
      <c r="M236" s="37">
        <v>-13</v>
      </c>
      <c r="N236" s="37">
        <f t="shared" si="12"/>
        <v>17</v>
      </c>
      <c r="O236" s="38">
        <f t="shared" si="13"/>
        <v>-11498.24</v>
      </c>
      <c r="P236" s="38">
        <f t="shared" si="14"/>
        <v>15036.16</v>
      </c>
      <c r="Q236" s="37">
        <f t="shared" si="15"/>
        <v>30</v>
      </c>
    </row>
    <row r="237" spans="1:17" s="39" customFormat="1" x14ac:dyDescent="0.25">
      <c r="A237" s="32" t="s">
        <v>12</v>
      </c>
      <c r="B237" s="32" t="s">
        <v>225</v>
      </c>
      <c r="C237" s="32" t="s">
        <v>227</v>
      </c>
      <c r="D237" s="33">
        <v>1177760491</v>
      </c>
      <c r="E237" s="34">
        <v>45850</v>
      </c>
      <c r="F237" s="34">
        <v>45850</v>
      </c>
      <c r="G237" s="32">
        <v>15117749487</v>
      </c>
      <c r="H237" s="35" t="s">
        <v>290</v>
      </c>
      <c r="I237" s="36">
        <v>440.69</v>
      </c>
      <c r="J237" s="34">
        <v>45880</v>
      </c>
      <c r="K237" s="36">
        <v>400.63</v>
      </c>
      <c r="L237" s="34">
        <v>45867</v>
      </c>
      <c r="M237" s="37">
        <v>-13</v>
      </c>
      <c r="N237" s="37">
        <f t="shared" si="12"/>
        <v>17</v>
      </c>
      <c r="O237" s="38">
        <f t="shared" si="13"/>
        <v>-5208.1899999999996</v>
      </c>
      <c r="P237" s="38">
        <f t="shared" si="14"/>
        <v>6810.71</v>
      </c>
      <c r="Q237" s="37">
        <f t="shared" si="15"/>
        <v>30</v>
      </c>
    </row>
    <row r="238" spans="1:17" s="39" customFormat="1" x14ac:dyDescent="0.25">
      <c r="A238" s="32" t="s">
        <v>12</v>
      </c>
      <c r="B238" s="32" t="s">
        <v>225</v>
      </c>
      <c r="C238" s="32" t="s">
        <v>227</v>
      </c>
      <c r="D238" s="33">
        <v>1177760491</v>
      </c>
      <c r="E238" s="34">
        <v>45850</v>
      </c>
      <c r="F238" s="34">
        <v>45850</v>
      </c>
      <c r="G238" s="32">
        <v>15117749595</v>
      </c>
      <c r="H238" s="35" t="s">
        <v>291</v>
      </c>
      <c r="I238" s="36">
        <v>1576.74</v>
      </c>
      <c r="J238" s="34">
        <v>45880</v>
      </c>
      <c r="K238" s="36">
        <v>1433.52</v>
      </c>
      <c r="L238" s="34">
        <v>45867</v>
      </c>
      <c r="M238" s="37">
        <v>-13</v>
      </c>
      <c r="N238" s="37">
        <f t="shared" si="12"/>
        <v>17</v>
      </c>
      <c r="O238" s="38">
        <f t="shared" si="13"/>
        <v>-18635.759999999998</v>
      </c>
      <c r="P238" s="38">
        <f t="shared" si="14"/>
        <v>24369.84</v>
      </c>
      <c r="Q238" s="37">
        <f t="shared" si="15"/>
        <v>30</v>
      </c>
    </row>
    <row r="239" spans="1:17" s="39" customFormat="1" x14ac:dyDescent="0.25">
      <c r="A239" s="32" t="s">
        <v>12</v>
      </c>
      <c r="B239" s="32" t="s">
        <v>225</v>
      </c>
      <c r="C239" s="32" t="s">
        <v>227</v>
      </c>
      <c r="D239" s="33">
        <v>1177760491</v>
      </c>
      <c r="E239" s="34">
        <v>45850</v>
      </c>
      <c r="F239" s="34">
        <v>45850</v>
      </c>
      <c r="G239" s="32">
        <v>15117750085</v>
      </c>
      <c r="H239" s="35" t="s">
        <v>292</v>
      </c>
      <c r="I239" s="36">
        <v>639.37</v>
      </c>
      <c r="J239" s="34">
        <v>45880</v>
      </c>
      <c r="K239" s="36">
        <v>581.29</v>
      </c>
      <c r="L239" s="34">
        <v>45867</v>
      </c>
      <c r="M239" s="37">
        <v>-13</v>
      </c>
      <c r="N239" s="37">
        <f t="shared" si="12"/>
        <v>17</v>
      </c>
      <c r="O239" s="38">
        <f t="shared" si="13"/>
        <v>-7556.7699999999995</v>
      </c>
      <c r="P239" s="38">
        <f t="shared" si="14"/>
        <v>9881.93</v>
      </c>
      <c r="Q239" s="37">
        <f t="shared" si="15"/>
        <v>30</v>
      </c>
    </row>
    <row r="240" spans="1:17" s="39" customFormat="1" x14ac:dyDescent="0.25">
      <c r="A240" s="32" t="s">
        <v>12</v>
      </c>
      <c r="B240" s="32" t="s">
        <v>225</v>
      </c>
      <c r="C240" s="32" t="s">
        <v>227</v>
      </c>
      <c r="D240" s="33">
        <v>1177760491</v>
      </c>
      <c r="E240" s="34">
        <v>45850</v>
      </c>
      <c r="F240" s="34">
        <v>45850</v>
      </c>
      <c r="G240" s="32">
        <v>15117751167</v>
      </c>
      <c r="H240" s="35" t="s">
        <v>293</v>
      </c>
      <c r="I240" s="36">
        <v>639.80999999999995</v>
      </c>
      <c r="J240" s="34">
        <v>45880</v>
      </c>
      <c r="K240" s="36">
        <v>566.16999999999996</v>
      </c>
      <c r="L240" s="34">
        <v>45867</v>
      </c>
      <c r="M240" s="37">
        <v>-13</v>
      </c>
      <c r="N240" s="37">
        <f t="shared" si="12"/>
        <v>17</v>
      </c>
      <c r="O240" s="38">
        <f t="shared" si="13"/>
        <v>-7360.2099999999991</v>
      </c>
      <c r="P240" s="38">
        <f t="shared" si="14"/>
        <v>9624.89</v>
      </c>
      <c r="Q240" s="37">
        <f t="shared" si="15"/>
        <v>30</v>
      </c>
    </row>
    <row r="241" spans="1:17" s="39" customFormat="1" x14ac:dyDescent="0.25">
      <c r="A241" s="32" t="s">
        <v>12</v>
      </c>
      <c r="B241" s="32" t="s">
        <v>225</v>
      </c>
      <c r="C241" s="32" t="s">
        <v>227</v>
      </c>
      <c r="D241" s="33">
        <v>1177760491</v>
      </c>
      <c r="E241" s="34">
        <v>45850</v>
      </c>
      <c r="F241" s="34">
        <v>45850</v>
      </c>
      <c r="G241" s="32">
        <v>15117755867</v>
      </c>
      <c r="H241" s="35" t="s">
        <v>294</v>
      </c>
      <c r="I241" s="36">
        <v>2645.36</v>
      </c>
      <c r="J241" s="34">
        <v>45880</v>
      </c>
      <c r="K241" s="36">
        <v>2408.37</v>
      </c>
      <c r="L241" s="34">
        <v>45867</v>
      </c>
      <c r="M241" s="37">
        <v>-13</v>
      </c>
      <c r="N241" s="37">
        <f t="shared" si="12"/>
        <v>17</v>
      </c>
      <c r="O241" s="38">
        <f t="shared" si="13"/>
        <v>-31308.809999999998</v>
      </c>
      <c r="P241" s="38">
        <f t="shared" si="14"/>
        <v>40942.29</v>
      </c>
      <c r="Q241" s="37">
        <f t="shared" si="15"/>
        <v>30</v>
      </c>
    </row>
    <row r="242" spans="1:17" s="39" customFormat="1" x14ac:dyDescent="0.25">
      <c r="A242" s="32" t="s">
        <v>12</v>
      </c>
      <c r="B242" s="32" t="s">
        <v>225</v>
      </c>
      <c r="C242" s="32" t="s">
        <v>227</v>
      </c>
      <c r="D242" s="33">
        <v>1177760491</v>
      </c>
      <c r="E242" s="34">
        <v>45850</v>
      </c>
      <c r="F242" s="34">
        <v>45850</v>
      </c>
      <c r="G242" s="32">
        <v>15117755931</v>
      </c>
      <c r="H242" s="35" t="s">
        <v>295</v>
      </c>
      <c r="I242" s="36">
        <v>150.46</v>
      </c>
      <c r="J242" s="34">
        <v>45880</v>
      </c>
      <c r="K242" s="36">
        <v>136.81</v>
      </c>
      <c r="L242" s="34">
        <v>45867</v>
      </c>
      <c r="M242" s="37">
        <v>-13</v>
      </c>
      <c r="N242" s="37">
        <f t="shared" si="12"/>
        <v>17</v>
      </c>
      <c r="O242" s="38">
        <f t="shared" si="13"/>
        <v>-1778.53</v>
      </c>
      <c r="P242" s="38">
        <f t="shared" si="14"/>
        <v>2325.77</v>
      </c>
      <c r="Q242" s="37">
        <f t="shared" si="15"/>
        <v>30</v>
      </c>
    </row>
    <row r="243" spans="1:17" s="39" customFormat="1" x14ac:dyDescent="0.25">
      <c r="A243" s="32" t="s">
        <v>12</v>
      </c>
      <c r="B243" s="32" t="s">
        <v>225</v>
      </c>
      <c r="C243" s="32" t="s">
        <v>227</v>
      </c>
      <c r="D243" s="33">
        <v>1177760491</v>
      </c>
      <c r="E243" s="34">
        <v>45850</v>
      </c>
      <c r="F243" s="34">
        <v>45850</v>
      </c>
      <c r="G243" s="32">
        <v>15117766107</v>
      </c>
      <c r="H243" s="35" t="s">
        <v>296</v>
      </c>
      <c r="I243" s="36">
        <v>1973.3</v>
      </c>
      <c r="J243" s="34">
        <v>45880</v>
      </c>
      <c r="K243" s="36">
        <v>1794.06</v>
      </c>
      <c r="L243" s="34">
        <v>45867</v>
      </c>
      <c r="M243" s="37">
        <v>-13</v>
      </c>
      <c r="N243" s="37">
        <f t="shared" si="12"/>
        <v>17</v>
      </c>
      <c r="O243" s="38">
        <f t="shared" si="13"/>
        <v>-23322.78</v>
      </c>
      <c r="P243" s="38">
        <f t="shared" si="14"/>
        <v>30499.02</v>
      </c>
      <c r="Q243" s="37">
        <f t="shared" si="15"/>
        <v>30</v>
      </c>
    </row>
    <row r="244" spans="1:17" s="39" customFormat="1" x14ac:dyDescent="0.25">
      <c r="A244" s="32" t="s">
        <v>12</v>
      </c>
      <c r="B244" s="32" t="s">
        <v>225</v>
      </c>
      <c r="C244" s="32" t="s">
        <v>227</v>
      </c>
      <c r="D244" s="33">
        <v>1177760491</v>
      </c>
      <c r="E244" s="34">
        <v>45850</v>
      </c>
      <c r="F244" s="34">
        <v>45850</v>
      </c>
      <c r="G244" s="32">
        <v>15117766418</v>
      </c>
      <c r="H244" s="35" t="s">
        <v>297</v>
      </c>
      <c r="I244" s="36">
        <v>1666.88</v>
      </c>
      <c r="J244" s="34">
        <v>45880</v>
      </c>
      <c r="K244" s="36">
        <v>1515.47</v>
      </c>
      <c r="L244" s="34">
        <v>45867</v>
      </c>
      <c r="M244" s="37">
        <v>-13</v>
      </c>
      <c r="N244" s="37">
        <f t="shared" si="12"/>
        <v>17</v>
      </c>
      <c r="O244" s="38">
        <f t="shared" si="13"/>
        <v>-19701.11</v>
      </c>
      <c r="P244" s="38">
        <f t="shared" si="14"/>
        <v>25762.99</v>
      </c>
      <c r="Q244" s="37">
        <f t="shared" si="15"/>
        <v>30</v>
      </c>
    </row>
    <row r="245" spans="1:17" s="39" customFormat="1" x14ac:dyDescent="0.25">
      <c r="A245" s="32" t="s">
        <v>12</v>
      </c>
      <c r="B245" s="32" t="s">
        <v>225</v>
      </c>
      <c r="C245" s="32" t="s">
        <v>227</v>
      </c>
      <c r="D245" s="33">
        <v>1177760491</v>
      </c>
      <c r="E245" s="34">
        <v>45850</v>
      </c>
      <c r="F245" s="34">
        <v>45850</v>
      </c>
      <c r="G245" s="32">
        <v>15117766490</v>
      </c>
      <c r="H245" s="35" t="s">
        <v>298</v>
      </c>
      <c r="I245" s="36">
        <v>116.59</v>
      </c>
      <c r="J245" s="34">
        <v>45880</v>
      </c>
      <c r="K245" s="36">
        <v>106</v>
      </c>
      <c r="L245" s="34">
        <v>45867</v>
      </c>
      <c r="M245" s="37">
        <v>-13</v>
      </c>
      <c r="N245" s="37">
        <f t="shared" si="12"/>
        <v>17</v>
      </c>
      <c r="O245" s="38">
        <f t="shared" si="13"/>
        <v>-1378</v>
      </c>
      <c r="P245" s="38">
        <f t="shared" si="14"/>
        <v>1802</v>
      </c>
      <c r="Q245" s="37">
        <f t="shared" si="15"/>
        <v>30</v>
      </c>
    </row>
    <row r="246" spans="1:17" s="39" customFormat="1" x14ac:dyDescent="0.25">
      <c r="A246" s="32" t="s">
        <v>12</v>
      </c>
      <c r="B246" s="32" t="s">
        <v>225</v>
      </c>
      <c r="C246" s="32" t="s">
        <v>227</v>
      </c>
      <c r="D246" s="33">
        <v>1177760491</v>
      </c>
      <c r="E246" s="34">
        <v>45850</v>
      </c>
      <c r="F246" s="34">
        <v>45850</v>
      </c>
      <c r="G246" s="32">
        <v>15117770232</v>
      </c>
      <c r="H246" s="35" t="s">
        <v>299</v>
      </c>
      <c r="I246" s="36">
        <v>1171.1400000000001</v>
      </c>
      <c r="J246" s="34">
        <v>45880</v>
      </c>
      <c r="K246" s="36">
        <v>1064.76</v>
      </c>
      <c r="L246" s="34">
        <v>45867</v>
      </c>
      <c r="M246" s="37">
        <v>-13</v>
      </c>
      <c r="N246" s="37">
        <f t="shared" si="12"/>
        <v>17</v>
      </c>
      <c r="O246" s="38">
        <f t="shared" si="13"/>
        <v>-13841.88</v>
      </c>
      <c r="P246" s="38">
        <f t="shared" si="14"/>
        <v>18100.919999999998</v>
      </c>
      <c r="Q246" s="37">
        <f t="shared" si="15"/>
        <v>30</v>
      </c>
    </row>
    <row r="247" spans="1:17" s="39" customFormat="1" x14ac:dyDescent="0.25">
      <c r="A247" s="32" t="s">
        <v>12</v>
      </c>
      <c r="B247" s="32" t="s">
        <v>225</v>
      </c>
      <c r="C247" s="32" t="s">
        <v>227</v>
      </c>
      <c r="D247" s="33">
        <v>1177760491</v>
      </c>
      <c r="E247" s="34">
        <v>45850</v>
      </c>
      <c r="F247" s="34">
        <v>45850</v>
      </c>
      <c r="G247" s="32">
        <v>15117776771</v>
      </c>
      <c r="H247" s="35" t="s">
        <v>300</v>
      </c>
      <c r="I247" s="36">
        <v>139.12</v>
      </c>
      <c r="J247" s="34">
        <v>45880</v>
      </c>
      <c r="K247" s="36">
        <v>126.48</v>
      </c>
      <c r="L247" s="34">
        <v>45867</v>
      </c>
      <c r="M247" s="37">
        <v>-13</v>
      </c>
      <c r="N247" s="37">
        <f t="shared" si="12"/>
        <v>17</v>
      </c>
      <c r="O247" s="38">
        <f t="shared" si="13"/>
        <v>-1644.24</v>
      </c>
      <c r="P247" s="38">
        <f t="shared" si="14"/>
        <v>2150.16</v>
      </c>
      <c r="Q247" s="37">
        <f t="shared" si="15"/>
        <v>30</v>
      </c>
    </row>
    <row r="248" spans="1:17" s="39" customFormat="1" x14ac:dyDescent="0.25">
      <c r="A248" s="32" t="s">
        <v>12</v>
      </c>
      <c r="B248" s="32" t="s">
        <v>225</v>
      </c>
      <c r="C248" s="32" t="s">
        <v>227</v>
      </c>
      <c r="D248" s="33">
        <v>1177760491</v>
      </c>
      <c r="E248" s="34">
        <v>45850</v>
      </c>
      <c r="F248" s="34">
        <v>45850</v>
      </c>
      <c r="G248" s="32">
        <v>15117778968</v>
      </c>
      <c r="H248" s="35" t="s">
        <v>301</v>
      </c>
      <c r="I248" s="36">
        <v>851.16</v>
      </c>
      <c r="J248" s="34">
        <v>45880</v>
      </c>
      <c r="K248" s="36">
        <v>773.85</v>
      </c>
      <c r="L248" s="34">
        <v>45867</v>
      </c>
      <c r="M248" s="37">
        <v>-13</v>
      </c>
      <c r="N248" s="37">
        <f t="shared" si="12"/>
        <v>17</v>
      </c>
      <c r="O248" s="38">
        <f t="shared" si="13"/>
        <v>-10060.050000000001</v>
      </c>
      <c r="P248" s="38">
        <f t="shared" si="14"/>
        <v>13155.45</v>
      </c>
      <c r="Q248" s="37">
        <f t="shared" si="15"/>
        <v>30</v>
      </c>
    </row>
    <row r="249" spans="1:17" s="39" customFormat="1" x14ac:dyDescent="0.25">
      <c r="A249" s="32" t="s">
        <v>12</v>
      </c>
      <c r="B249" s="32" t="s">
        <v>225</v>
      </c>
      <c r="C249" s="32" t="s">
        <v>227</v>
      </c>
      <c r="D249" s="33">
        <v>1177760491</v>
      </c>
      <c r="E249" s="34">
        <v>45850</v>
      </c>
      <c r="F249" s="34">
        <v>45850</v>
      </c>
      <c r="G249" s="32">
        <v>15117779491</v>
      </c>
      <c r="H249" s="35" t="s">
        <v>302</v>
      </c>
      <c r="I249" s="36">
        <v>251.79</v>
      </c>
      <c r="J249" s="34">
        <v>45880</v>
      </c>
      <c r="K249" s="36">
        <v>228.92</v>
      </c>
      <c r="L249" s="34">
        <v>45867</v>
      </c>
      <c r="M249" s="37">
        <v>-13</v>
      </c>
      <c r="N249" s="37">
        <f t="shared" si="12"/>
        <v>17</v>
      </c>
      <c r="O249" s="38">
        <f t="shared" si="13"/>
        <v>-2975.96</v>
      </c>
      <c r="P249" s="38">
        <f t="shared" si="14"/>
        <v>3891.64</v>
      </c>
      <c r="Q249" s="37">
        <f t="shared" si="15"/>
        <v>30</v>
      </c>
    </row>
    <row r="250" spans="1:17" s="39" customFormat="1" x14ac:dyDescent="0.25">
      <c r="A250" s="32" t="s">
        <v>12</v>
      </c>
      <c r="B250" s="32" t="s">
        <v>225</v>
      </c>
      <c r="C250" s="32" t="s">
        <v>227</v>
      </c>
      <c r="D250" s="33">
        <v>1177760491</v>
      </c>
      <c r="E250" s="34">
        <v>45850</v>
      </c>
      <c r="F250" s="34">
        <v>45850</v>
      </c>
      <c r="G250" s="32">
        <v>15117779506</v>
      </c>
      <c r="H250" s="35" t="s">
        <v>303</v>
      </c>
      <c r="I250" s="36">
        <v>76.010000000000005</v>
      </c>
      <c r="J250" s="34">
        <v>45880</v>
      </c>
      <c r="K250" s="36">
        <v>69.099999999999994</v>
      </c>
      <c r="L250" s="34">
        <v>45867</v>
      </c>
      <c r="M250" s="37">
        <v>-13</v>
      </c>
      <c r="N250" s="37">
        <f t="shared" si="12"/>
        <v>17</v>
      </c>
      <c r="O250" s="38">
        <f t="shared" si="13"/>
        <v>-898.3</v>
      </c>
      <c r="P250" s="38">
        <f t="shared" si="14"/>
        <v>1174.6999999999998</v>
      </c>
      <c r="Q250" s="37">
        <f t="shared" si="15"/>
        <v>30</v>
      </c>
    </row>
    <row r="251" spans="1:17" s="39" customFormat="1" x14ac:dyDescent="0.25">
      <c r="A251" s="32" t="s">
        <v>12</v>
      </c>
      <c r="B251" s="32" t="s">
        <v>225</v>
      </c>
      <c r="C251" s="32" t="s">
        <v>227</v>
      </c>
      <c r="D251" s="33">
        <v>1177760491</v>
      </c>
      <c r="E251" s="34">
        <v>45850</v>
      </c>
      <c r="F251" s="34">
        <v>45850</v>
      </c>
      <c r="G251" s="32">
        <v>15117780214</v>
      </c>
      <c r="H251" s="35" t="s">
        <v>304</v>
      </c>
      <c r="I251" s="36">
        <v>531.21</v>
      </c>
      <c r="J251" s="34">
        <v>45880</v>
      </c>
      <c r="K251" s="36">
        <v>482.96</v>
      </c>
      <c r="L251" s="34">
        <v>45867</v>
      </c>
      <c r="M251" s="37">
        <v>-13</v>
      </c>
      <c r="N251" s="37">
        <f t="shared" si="12"/>
        <v>17</v>
      </c>
      <c r="O251" s="38">
        <f t="shared" si="13"/>
        <v>-6278.48</v>
      </c>
      <c r="P251" s="38">
        <f t="shared" si="14"/>
        <v>8210.32</v>
      </c>
      <c r="Q251" s="37">
        <f t="shared" si="15"/>
        <v>30</v>
      </c>
    </row>
    <row r="252" spans="1:17" s="39" customFormat="1" x14ac:dyDescent="0.25">
      <c r="A252" s="32" t="s">
        <v>12</v>
      </c>
      <c r="B252" s="32" t="s">
        <v>225</v>
      </c>
      <c r="C252" s="32" t="s">
        <v>227</v>
      </c>
      <c r="D252" s="33">
        <v>1177760491</v>
      </c>
      <c r="E252" s="34">
        <v>45850</v>
      </c>
      <c r="F252" s="34">
        <v>45850</v>
      </c>
      <c r="G252" s="32">
        <v>15117780397</v>
      </c>
      <c r="H252" s="35" t="s">
        <v>305</v>
      </c>
      <c r="I252" s="36">
        <v>1004.42</v>
      </c>
      <c r="J252" s="34">
        <v>45880</v>
      </c>
      <c r="K252" s="36">
        <v>913.19</v>
      </c>
      <c r="L252" s="34">
        <v>45867</v>
      </c>
      <c r="M252" s="37">
        <v>-13</v>
      </c>
      <c r="N252" s="37">
        <f t="shared" si="12"/>
        <v>17</v>
      </c>
      <c r="O252" s="38">
        <f t="shared" si="13"/>
        <v>-11871.470000000001</v>
      </c>
      <c r="P252" s="38">
        <f t="shared" si="14"/>
        <v>15524.230000000001</v>
      </c>
      <c r="Q252" s="37">
        <f t="shared" si="15"/>
        <v>30</v>
      </c>
    </row>
    <row r="253" spans="1:17" s="39" customFormat="1" x14ac:dyDescent="0.25">
      <c r="A253" s="32" t="s">
        <v>12</v>
      </c>
      <c r="B253" s="32" t="s">
        <v>225</v>
      </c>
      <c r="C253" s="32" t="s">
        <v>227</v>
      </c>
      <c r="D253" s="33">
        <v>1177760491</v>
      </c>
      <c r="E253" s="34">
        <v>45850</v>
      </c>
      <c r="F253" s="34">
        <v>45850</v>
      </c>
      <c r="G253" s="32">
        <v>15117780590</v>
      </c>
      <c r="H253" s="35" t="s">
        <v>306</v>
      </c>
      <c r="I253" s="36">
        <v>134.51</v>
      </c>
      <c r="J253" s="34">
        <v>45880</v>
      </c>
      <c r="K253" s="36">
        <v>122.28</v>
      </c>
      <c r="L253" s="34">
        <v>45867</v>
      </c>
      <c r="M253" s="37">
        <v>-13</v>
      </c>
      <c r="N253" s="37">
        <f t="shared" si="12"/>
        <v>17</v>
      </c>
      <c r="O253" s="38">
        <f t="shared" si="13"/>
        <v>-1589.64</v>
      </c>
      <c r="P253" s="38">
        <f t="shared" si="14"/>
        <v>2078.7600000000002</v>
      </c>
      <c r="Q253" s="37">
        <f t="shared" si="15"/>
        <v>30</v>
      </c>
    </row>
    <row r="254" spans="1:17" s="39" customFormat="1" x14ac:dyDescent="0.25">
      <c r="A254" s="32" t="s">
        <v>12</v>
      </c>
      <c r="B254" s="32" t="s">
        <v>225</v>
      </c>
      <c r="C254" s="32" t="s">
        <v>227</v>
      </c>
      <c r="D254" s="33">
        <v>1177760491</v>
      </c>
      <c r="E254" s="34">
        <v>45850</v>
      </c>
      <c r="F254" s="34">
        <v>45850</v>
      </c>
      <c r="G254" s="32">
        <v>15117780883</v>
      </c>
      <c r="H254" s="35" t="s">
        <v>307</v>
      </c>
      <c r="I254" s="36">
        <v>13096.23</v>
      </c>
      <c r="J254" s="34">
        <v>45880</v>
      </c>
      <c r="K254" s="36">
        <v>9549.98</v>
      </c>
      <c r="L254" s="34">
        <v>45918</v>
      </c>
      <c r="M254" s="37">
        <v>38</v>
      </c>
      <c r="N254" s="37">
        <f t="shared" si="12"/>
        <v>68</v>
      </c>
      <c r="O254" s="38">
        <f>M254*K254</f>
        <v>362899.24</v>
      </c>
      <c r="P254" s="38">
        <f>N254*K254</f>
        <v>649398.64</v>
      </c>
      <c r="Q254" s="37">
        <f t="shared" si="15"/>
        <v>30</v>
      </c>
    </row>
    <row r="255" spans="1:17" s="39" customFormat="1" x14ac:dyDescent="0.25">
      <c r="A255" s="32" t="s">
        <v>12</v>
      </c>
      <c r="B255" s="32" t="s">
        <v>225</v>
      </c>
      <c r="C255" s="32" t="s">
        <v>227</v>
      </c>
      <c r="D255" s="33">
        <v>1177760491</v>
      </c>
      <c r="E255" s="34">
        <v>45850</v>
      </c>
      <c r="F255" s="34">
        <v>45850</v>
      </c>
      <c r="G255" s="32">
        <v>15117781259</v>
      </c>
      <c r="H255" s="35" t="s">
        <v>308</v>
      </c>
      <c r="I255" s="36">
        <v>438.45</v>
      </c>
      <c r="J255" s="34">
        <v>45880</v>
      </c>
      <c r="K255" s="36">
        <v>400.43</v>
      </c>
      <c r="L255" s="34">
        <v>45867</v>
      </c>
      <c r="M255" s="37">
        <v>-13</v>
      </c>
      <c r="N255" s="37">
        <f t="shared" si="12"/>
        <v>17</v>
      </c>
      <c r="O255" s="38">
        <f t="shared" si="13"/>
        <v>-5205.59</v>
      </c>
      <c r="P255" s="38">
        <f t="shared" si="14"/>
        <v>6807.31</v>
      </c>
      <c r="Q255" s="37">
        <f t="shared" si="15"/>
        <v>30</v>
      </c>
    </row>
    <row r="256" spans="1:17" s="39" customFormat="1" x14ac:dyDescent="0.25">
      <c r="A256" s="32" t="s">
        <v>12</v>
      </c>
      <c r="B256" s="32" t="s">
        <v>225</v>
      </c>
      <c r="C256" s="32" t="s">
        <v>227</v>
      </c>
      <c r="D256" s="33">
        <v>1177760491</v>
      </c>
      <c r="E256" s="34">
        <v>45850</v>
      </c>
      <c r="F256" s="34">
        <v>45850</v>
      </c>
      <c r="G256" s="32">
        <v>15117781953</v>
      </c>
      <c r="H256" s="35" t="s">
        <v>309</v>
      </c>
      <c r="I256" s="36">
        <v>2374.73</v>
      </c>
      <c r="J256" s="34">
        <v>45880</v>
      </c>
      <c r="K256" s="36">
        <v>2162.91</v>
      </c>
      <c r="L256" s="34">
        <v>45867</v>
      </c>
      <c r="M256" s="37">
        <v>-13</v>
      </c>
      <c r="N256" s="37">
        <f t="shared" si="12"/>
        <v>17</v>
      </c>
      <c r="O256" s="38">
        <f t="shared" si="13"/>
        <v>-28117.829999999998</v>
      </c>
      <c r="P256" s="38">
        <f t="shared" si="14"/>
        <v>36769.47</v>
      </c>
      <c r="Q256" s="37">
        <f t="shared" si="15"/>
        <v>30</v>
      </c>
    </row>
    <row r="257" spans="1:17" s="39" customFormat="1" x14ac:dyDescent="0.25">
      <c r="A257" s="32" t="s">
        <v>12</v>
      </c>
      <c r="B257" s="32" t="s">
        <v>225</v>
      </c>
      <c r="C257" s="32" t="s">
        <v>227</v>
      </c>
      <c r="D257" s="33">
        <v>1177760491</v>
      </c>
      <c r="E257" s="34">
        <v>45850</v>
      </c>
      <c r="F257" s="34">
        <v>45850</v>
      </c>
      <c r="G257" s="32">
        <v>15117783350</v>
      </c>
      <c r="H257" s="35" t="s">
        <v>310</v>
      </c>
      <c r="I257" s="36">
        <v>654.97</v>
      </c>
      <c r="J257" s="34">
        <v>45880</v>
      </c>
      <c r="K257" s="36">
        <v>599.76</v>
      </c>
      <c r="L257" s="34">
        <v>45867</v>
      </c>
      <c r="M257" s="37">
        <v>-13</v>
      </c>
      <c r="N257" s="37">
        <f t="shared" si="12"/>
        <v>17</v>
      </c>
      <c r="O257" s="38">
        <f t="shared" si="13"/>
        <v>-7796.88</v>
      </c>
      <c r="P257" s="38">
        <f t="shared" si="14"/>
        <v>10195.92</v>
      </c>
      <c r="Q257" s="37">
        <f t="shared" si="15"/>
        <v>30</v>
      </c>
    </row>
    <row r="258" spans="1:17" s="39" customFormat="1" x14ac:dyDescent="0.25">
      <c r="A258" s="32" t="s">
        <v>12</v>
      </c>
      <c r="B258" s="32" t="s">
        <v>225</v>
      </c>
      <c r="C258" s="32" t="s">
        <v>227</v>
      </c>
      <c r="D258" s="33">
        <v>1177760491</v>
      </c>
      <c r="E258" s="34">
        <v>45850</v>
      </c>
      <c r="F258" s="34">
        <v>45850</v>
      </c>
      <c r="G258" s="32">
        <v>15117784665</v>
      </c>
      <c r="H258" s="35" t="s">
        <v>311</v>
      </c>
      <c r="I258" s="36">
        <v>1847.12</v>
      </c>
      <c r="J258" s="34">
        <v>45880</v>
      </c>
      <c r="K258" s="36">
        <v>1679.34</v>
      </c>
      <c r="L258" s="34">
        <v>45867</v>
      </c>
      <c r="M258" s="37">
        <v>-13</v>
      </c>
      <c r="N258" s="37">
        <f t="shared" si="12"/>
        <v>17</v>
      </c>
      <c r="O258" s="38">
        <f t="shared" si="13"/>
        <v>-21831.42</v>
      </c>
      <c r="P258" s="38">
        <f t="shared" si="14"/>
        <v>28548.78</v>
      </c>
      <c r="Q258" s="37">
        <f t="shared" si="15"/>
        <v>30</v>
      </c>
    </row>
    <row r="259" spans="1:17" s="39" customFormat="1" x14ac:dyDescent="0.25">
      <c r="A259" s="32" t="s">
        <v>12</v>
      </c>
      <c r="B259" s="32" t="s">
        <v>225</v>
      </c>
      <c r="C259" s="32" t="s">
        <v>227</v>
      </c>
      <c r="D259" s="33">
        <v>1177760491</v>
      </c>
      <c r="E259" s="34">
        <v>45850</v>
      </c>
      <c r="F259" s="34">
        <v>45850</v>
      </c>
      <c r="G259" s="32">
        <v>15117788631</v>
      </c>
      <c r="H259" s="35" t="s">
        <v>312</v>
      </c>
      <c r="I259" s="36">
        <v>1438.34</v>
      </c>
      <c r="J259" s="34">
        <v>45880</v>
      </c>
      <c r="K259" s="36">
        <v>1308.22</v>
      </c>
      <c r="L259" s="34">
        <v>45867</v>
      </c>
      <c r="M259" s="37">
        <v>-13</v>
      </c>
      <c r="N259" s="37">
        <f t="shared" ref="N259:N322" si="16">L259-F259</f>
        <v>17</v>
      </c>
      <c r="O259" s="38">
        <f t="shared" ref="O259:O322" si="17">M259*K259</f>
        <v>-17006.86</v>
      </c>
      <c r="P259" s="38">
        <f t="shared" ref="P259:P322" si="18">N259*K259</f>
        <v>22239.74</v>
      </c>
      <c r="Q259" s="37">
        <f t="shared" ref="Q259:Q322" si="19">J259-F259</f>
        <v>30</v>
      </c>
    </row>
    <row r="260" spans="1:17" s="39" customFormat="1" x14ac:dyDescent="0.25">
      <c r="A260" s="32" t="s">
        <v>12</v>
      </c>
      <c r="B260" s="32" t="s">
        <v>225</v>
      </c>
      <c r="C260" s="32" t="s">
        <v>227</v>
      </c>
      <c r="D260" s="33">
        <v>1177760491</v>
      </c>
      <c r="E260" s="34">
        <v>45850</v>
      </c>
      <c r="F260" s="34">
        <v>45850</v>
      </c>
      <c r="G260" s="32">
        <v>15117788670</v>
      </c>
      <c r="H260" s="35" t="s">
        <v>313</v>
      </c>
      <c r="I260" s="36">
        <v>729.47</v>
      </c>
      <c r="J260" s="34">
        <v>45880</v>
      </c>
      <c r="K260" s="36">
        <v>663.21</v>
      </c>
      <c r="L260" s="34">
        <v>45867</v>
      </c>
      <c r="M260" s="37">
        <v>-13</v>
      </c>
      <c r="N260" s="37">
        <f t="shared" si="16"/>
        <v>17</v>
      </c>
      <c r="O260" s="38">
        <f t="shared" si="17"/>
        <v>-8621.73</v>
      </c>
      <c r="P260" s="38">
        <f t="shared" si="18"/>
        <v>11274.57</v>
      </c>
      <c r="Q260" s="37">
        <f t="shared" si="19"/>
        <v>30</v>
      </c>
    </row>
    <row r="261" spans="1:17" s="39" customFormat="1" x14ac:dyDescent="0.25">
      <c r="A261" s="32" t="s">
        <v>12</v>
      </c>
      <c r="B261" s="32" t="s">
        <v>225</v>
      </c>
      <c r="C261" s="32" t="s">
        <v>227</v>
      </c>
      <c r="D261" s="33">
        <v>1177760491</v>
      </c>
      <c r="E261" s="34">
        <v>45850</v>
      </c>
      <c r="F261" s="34">
        <v>45850</v>
      </c>
      <c r="G261" s="32">
        <v>15117788688</v>
      </c>
      <c r="H261" s="35" t="s">
        <v>314</v>
      </c>
      <c r="I261" s="36">
        <v>1480.81</v>
      </c>
      <c r="J261" s="34">
        <v>45880</v>
      </c>
      <c r="K261" s="36">
        <v>1346.19</v>
      </c>
      <c r="L261" s="34">
        <v>45867</v>
      </c>
      <c r="M261" s="37">
        <v>-13</v>
      </c>
      <c r="N261" s="37">
        <f t="shared" si="16"/>
        <v>17</v>
      </c>
      <c r="O261" s="38">
        <f t="shared" si="17"/>
        <v>-17500.47</v>
      </c>
      <c r="P261" s="38">
        <f t="shared" si="18"/>
        <v>22885.23</v>
      </c>
      <c r="Q261" s="37">
        <f t="shared" si="19"/>
        <v>30</v>
      </c>
    </row>
    <row r="262" spans="1:17" s="39" customFormat="1" x14ac:dyDescent="0.25">
      <c r="A262" s="32" t="s">
        <v>12</v>
      </c>
      <c r="B262" s="32" t="s">
        <v>225</v>
      </c>
      <c r="C262" s="32" t="s">
        <v>227</v>
      </c>
      <c r="D262" s="33">
        <v>1177760491</v>
      </c>
      <c r="E262" s="34">
        <v>45850</v>
      </c>
      <c r="F262" s="34">
        <v>45850</v>
      </c>
      <c r="G262" s="32">
        <v>15117789816</v>
      </c>
      <c r="H262" s="35" t="s">
        <v>315</v>
      </c>
      <c r="I262" s="36">
        <v>945.8</v>
      </c>
      <c r="J262" s="34">
        <v>45880</v>
      </c>
      <c r="K262" s="36">
        <v>859.89</v>
      </c>
      <c r="L262" s="34">
        <v>45867</v>
      </c>
      <c r="M262" s="37">
        <v>-13</v>
      </c>
      <c r="N262" s="37">
        <f t="shared" si="16"/>
        <v>17</v>
      </c>
      <c r="O262" s="38">
        <f t="shared" si="17"/>
        <v>-11178.57</v>
      </c>
      <c r="P262" s="38">
        <f t="shared" si="18"/>
        <v>14618.13</v>
      </c>
      <c r="Q262" s="37">
        <f t="shared" si="19"/>
        <v>30</v>
      </c>
    </row>
    <row r="263" spans="1:17" s="39" customFormat="1" x14ac:dyDescent="0.25">
      <c r="A263" s="32" t="s">
        <v>12</v>
      </c>
      <c r="B263" s="32" t="s">
        <v>225</v>
      </c>
      <c r="C263" s="32" t="s">
        <v>227</v>
      </c>
      <c r="D263" s="33">
        <v>1177760491</v>
      </c>
      <c r="E263" s="34">
        <v>45850</v>
      </c>
      <c r="F263" s="34">
        <v>45850</v>
      </c>
      <c r="G263" s="32">
        <v>15117789954</v>
      </c>
      <c r="H263" s="35" t="s">
        <v>316</v>
      </c>
      <c r="I263" s="36">
        <v>472.61</v>
      </c>
      <c r="J263" s="34">
        <v>45880</v>
      </c>
      <c r="K263" s="36">
        <v>429.68</v>
      </c>
      <c r="L263" s="34">
        <v>45867</v>
      </c>
      <c r="M263" s="37">
        <v>-13</v>
      </c>
      <c r="N263" s="37">
        <f t="shared" si="16"/>
        <v>17</v>
      </c>
      <c r="O263" s="38">
        <f t="shared" si="17"/>
        <v>-5585.84</v>
      </c>
      <c r="P263" s="38">
        <f t="shared" si="18"/>
        <v>7304.56</v>
      </c>
      <c r="Q263" s="37">
        <f t="shared" si="19"/>
        <v>30</v>
      </c>
    </row>
    <row r="264" spans="1:17" s="39" customFormat="1" x14ac:dyDescent="0.25">
      <c r="A264" s="32" t="s">
        <v>12</v>
      </c>
      <c r="B264" s="32" t="s">
        <v>225</v>
      </c>
      <c r="C264" s="32" t="s">
        <v>317</v>
      </c>
      <c r="D264" s="33">
        <v>8122660585</v>
      </c>
      <c r="E264" s="34">
        <v>45852</v>
      </c>
      <c r="F264" s="34">
        <v>45852</v>
      </c>
      <c r="G264" s="32">
        <v>15129656320</v>
      </c>
      <c r="H264" s="35" t="s">
        <v>318</v>
      </c>
      <c r="I264" s="36">
        <v>3675.67</v>
      </c>
      <c r="J264" s="34">
        <v>45882</v>
      </c>
      <c r="K264" s="36">
        <v>3534.3</v>
      </c>
      <c r="L264" s="34">
        <v>45856</v>
      </c>
      <c r="M264" s="37">
        <v>-26</v>
      </c>
      <c r="N264" s="37">
        <f t="shared" si="16"/>
        <v>4</v>
      </c>
      <c r="O264" s="38">
        <f t="shared" si="17"/>
        <v>-91891.8</v>
      </c>
      <c r="P264" s="38">
        <f t="shared" si="18"/>
        <v>14137.2</v>
      </c>
      <c r="Q264" s="37">
        <f t="shared" si="19"/>
        <v>30</v>
      </c>
    </row>
    <row r="265" spans="1:17" s="39" customFormat="1" x14ac:dyDescent="0.25">
      <c r="A265" s="32" t="s">
        <v>12</v>
      </c>
      <c r="B265" s="32" t="s">
        <v>225</v>
      </c>
      <c r="C265" s="32" t="s">
        <v>319</v>
      </c>
      <c r="D265" s="33">
        <v>6188330150</v>
      </c>
      <c r="E265" s="34">
        <v>45852</v>
      </c>
      <c r="F265" s="34">
        <v>45852</v>
      </c>
      <c r="G265" s="32">
        <v>15131424598</v>
      </c>
      <c r="H265" s="35">
        <v>2132291</v>
      </c>
      <c r="I265" s="36">
        <v>3416</v>
      </c>
      <c r="J265" s="34">
        <v>45882</v>
      </c>
      <c r="K265" s="36">
        <v>2800</v>
      </c>
      <c r="L265" s="34">
        <v>45856</v>
      </c>
      <c r="M265" s="37">
        <v>-26</v>
      </c>
      <c r="N265" s="37">
        <f t="shared" si="16"/>
        <v>4</v>
      </c>
      <c r="O265" s="38">
        <f t="shared" si="17"/>
        <v>-72800</v>
      </c>
      <c r="P265" s="38">
        <f t="shared" si="18"/>
        <v>11200</v>
      </c>
      <c r="Q265" s="37">
        <f t="shared" si="19"/>
        <v>30</v>
      </c>
    </row>
    <row r="266" spans="1:17" s="39" customFormat="1" x14ac:dyDescent="0.25">
      <c r="A266" s="32" t="s">
        <v>12</v>
      </c>
      <c r="B266" s="32" t="s">
        <v>225</v>
      </c>
      <c r="C266" s="32" t="s">
        <v>320</v>
      </c>
      <c r="D266" s="33">
        <v>8526440154</v>
      </c>
      <c r="E266" s="34">
        <v>45854</v>
      </c>
      <c r="F266" s="34">
        <v>45854</v>
      </c>
      <c r="G266" s="32">
        <v>15143736915</v>
      </c>
      <c r="H266" s="35">
        <v>5752141216</v>
      </c>
      <c r="I266" s="36">
        <v>28673.87</v>
      </c>
      <c r="J266" s="34">
        <v>45884</v>
      </c>
      <c r="K266" s="36">
        <v>23503.17</v>
      </c>
      <c r="L266" s="34">
        <v>45856</v>
      </c>
      <c r="M266" s="37">
        <v>-28</v>
      </c>
      <c r="N266" s="37">
        <f t="shared" si="16"/>
        <v>2</v>
      </c>
      <c r="O266" s="38">
        <f t="shared" si="17"/>
        <v>-658088.76</v>
      </c>
      <c r="P266" s="38">
        <f t="shared" si="18"/>
        <v>47006.34</v>
      </c>
      <c r="Q266" s="37">
        <f t="shared" si="19"/>
        <v>30</v>
      </c>
    </row>
    <row r="267" spans="1:17" s="39" customFormat="1" x14ac:dyDescent="0.25">
      <c r="A267" s="32" t="s">
        <v>12</v>
      </c>
      <c r="B267" s="32" t="s">
        <v>225</v>
      </c>
      <c r="C267" s="32" t="s">
        <v>321</v>
      </c>
      <c r="D267" s="33">
        <v>2616630022</v>
      </c>
      <c r="E267" s="34">
        <v>45861</v>
      </c>
      <c r="F267" s="34">
        <v>45861</v>
      </c>
      <c r="G267" s="32">
        <v>15191729637</v>
      </c>
      <c r="H267" s="35">
        <v>3250014756</v>
      </c>
      <c r="I267" s="36">
        <v>244.29</v>
      </c>
      <c r="J267" s="34">
        <v>45891</v>
      </c>
      <c r="K267" s="36">
        <v>211.23</v>
      </c>
      <c r="L267" s="34">
        <v>45869</v>
      </c>
      <c r="M267" s="37">
        <v>-22</v>
      </c>
      <c r="N267" s="37">
        <f t="shared" si="16"/>
        <v>8</v>
      </c>
      <c r="O267" s="38">
        <f t="shared" si="17"/>
        <v>-4647.0599999999995</v>
      </c>
      <c r="P267" s="38">
        <f t="shared" si="18"/>
        <v>1689.84</v>
      </c>
      <c r="Q267" s="37">
        <f t="shared" si="19"/>
        <v>30</v>
      </c>
    </row>
    <row r="268" spans="1:17" s="39" customFormat="1" x14ac:dyDescent="0.25">
      <c r="A268" s="32" t="s">
        <v>12</v>
      </c>
      <c r="B268" s="32" t="s">
        <v>225</v>
      </c>
      <c r="C268" s="32" t="s">
        <v>322</v>
      </c>
      <c r="D268" s="33">
        <v>7516911000</v>
      </c>
      <c r="E268" s="34">
        <v>45861</v>
      </c>
      <c r="F268" s="34">
        <v>45861</v>
      </c>
      <c r="G268" s="32">
        <v>15192126560</v>
      </c>
      <c r="H268" s="35" t="s">
        <v>323</v>
      </c>
      <c r="I268" s="36">
        <v>36.1</v>
      </c>
      <c r="J268" s="34">
        <v>45891</v>
      </c>
      <c r="K268" s="36">
        <v>29.59</v>
      </c>
      <c r="L268" s="34">
        <v>45867</v>
      </c>
      <c r="M268" s="37">
        <v>-24</v>
      </c>
      <c r="N268" s="37">
        <f t="shared" si="16"/>
        <v>6</v>
      </c>
      <c r="O268" s="38">
        <f t="shared" si="17"/>
        <v>-710.16</v>
      </c>
      <c r="P268" s="38">
        <f t="shared" si="18"/>
        <v>177.54</v>
      </c>
      <c r="Q268" s="37">
        <f t="shared" si="19"/>
        <v>30</v>
      </c>
    </row>
    <row r="269" spans="1:17" s="39" customFormat="1" x14ac:dyDescent="0.25">
      <c r="A269" s="32" t="s">
        <v>12</v>
      </c>
      <c r="B269" s="32" t="s">
        <v>225</v>
      </c>
      <c r="C269" s="32" t="s">
        <v>324</v>
      </c>
      <c r="D269" s="33">
        <v>9771701001</v>
      </c>
      <c r="E269" s="34">
        <v>45861</v>
      </c>
      <c r="F269" s="34">
        <v>45861</v>
      </c>
      <c r="G269" s="32">
        <v>15192126778</v>
      </c>
      <c r="H269" s="35" t="s">
        <v>325</v>
      </c>
      <c r="I269" s="36">
        <v>28.56</v>
      </c>
      <c r="J269" s="34">
        <v>45891</v>
      </c>
      <c r="K269" s="36">
        <v>23.41</v>
      </c>
      <c r="L269" s="34">
        <v>45867</v>
      </c>
      <c r="M269" s="37">
        <v>-24</v>
      </c>
      <c r="N269" s="37">
        <f t="shared" si="16"/>
        <v>6</v>
      </c>
      <c r="O269" s="38">
        <f t="shared" si="17"/>
        <v>-561.84</v>
      </c>
      <c r="P269" s="38">
        <f t="shared" si="18"/>
        <v>140.46</v>
      </c>
      <c r="Q269" s="37">
        <f t="shared" si="19"/>
        <v>30</v>
      </c>
    </row>
    <row r="270" spans="1:17" s="39" customFormat="1" x14ac:dyDescent="0.25">
      <c r="A270" s="32" t="s">
        <v>12</v>
      </c>
      <c r="B270" s="32" t="s">
        <v>225</v>
      </c>
      <c r="C270" s="32" t="s">
        <v>162</v>
      </c>
      <c r="D270" s="33">
        <v>97103880585</v>
      </c>
      <c r="E270" s="34">
        <v>45862</v>
      </c>
      <c r="F270" s="34">
        <v>45862</v>
      </c>
      <c r="G270" s="32">
        <v>15199476028</v>
      </c>
      <c r="H270" s="35">
        <v>1025171756</v>
      </c>
      <c r="I270" s="36">
        <v>66.5</v>
      </c>
      <c r="J270" s="34">
        <v>45892</v>
      </c>
      <c r="K270" s="36">
        <v>66.5</v>
      </c>
      <c r="L270" s="34">
        <v>45869</v>
      </c>
      <c r="M270" s="37">
        <v>-23</v>
      </c>
      <c r="N270" s="37">
        <f t="shared" si="16"/>
        <v>7</v>
      </c>
      <c r="O270" s="38">
        <f t="shared" si="17"/>
        <v>-1529.5</v>
      </c>
      <c r="P270" s="38">
        <f t="shared" si="18"/>
        <v>465.5</v>
      </c>
      <c r="Q270" s="37">
        <f t="shared" si="19"/>
        <v>30</v>
      </c>
    </row>
    <row r="271" spans="1:17" s="39" customFormat="1" x14ac:dyDescent="0.25">
      <c r="A271" s="32" t="s">
        <v>12</v>
      </c>
      <c r="B271" s="32" t="s">
        <v>225</v>
      </c>
      <c r="C271" s="32" t="s">
        <v>162</v>
      </c>
      <c r="D271" s="33">
        <v>97103880585</v>
      </c>
      <c r="E271" s="34">
        <v>45863</v>
      </c>
      <c r="F271" s="34">
        <v>45863</v>
      </c>
      <c r="G271" s="32">
        <v>15208127486</v>
      </c>
      <c r="H271" s="35">
        <v>1025175516</v>
      </c>
      <c r="I271" s="36">
        <v>378.52</v>
      </c>
      <c r="J271" s="34">
        <v>45893</v>
      </c>
      <c r="K271" s="36">
        <v>378.52</v>
      </c>
      <c r="L271" s="34">
        <v>45869</v>
      </c>
      <c r="M271" s="37">
        <v>-24</v>
      </c>
      <c r="N271" s="37">
        <f t="shared" si="16"/>
        <v>6</v>
      </c>
      <c r="O271" s="38">
        <f t="shared" si="17"/>
        <v>-9084.48</v>
      </c>
      <c r="P271" s="38">
        <f t="shared" si="18"/>
        <v>2271.12</v>
      </c>
      <c r="Q271" s="37">
        <f t="shared" si="19"/>
        <v>30</v>
      </c>
    </row>
    <row r="272" spans="1:17" s="39" customFormat="1" x14ac:dyDescent="0.25">
      <c r="A272" s="32" t="s">
        <v>12</v>
      </c>
      <c r="B272" s="32" t="s">
        <v>225</v>
      </c>
      <c r="C272" s="32" t="s">
        <v>321</v>
      </c>
      <c r="D272" s="33">
        <v>2616630022</v>
      </c>
      <c r="E272" s="34">
        <v>45862</v>
      </c>
      <c r="F272" s="34">
        <v>45862</v>
      </c>
      <c r="G272" s="32">
        <v>15208435110</v>
      </c>
      <c r="H272" s="35">
        <v>2250139985</v>
      </c>
      <c r="I272" s="36">
        <v>24760.880000000001</v>
      </c>
      <c r="J272" s="34">
        <v>45892</v>
      </c>
      <c r="K272" s="36">
        <v>20293.900000000001</v>
      </c>
      <c r="L272" s="34">
        <v>45869</v>
      </c>
      <c r="M272" s="37">
        <f>L272-J272</f>
        <v>-23</v>
      </c>
      <c r="N272" s="37">
        <f t="shared" si="16"/>
        <v>7</v>
      </c>
      <c r="O272" s="38">
        <f>M272*K272</f>
        <v>-466759.7</v>
      </c>
      <c r="P272" s="38">
        <f>N272*K272</f>
        <v>142057.30000000002</v>
      </c>
      <c r="Q272" s="37">
        <f t="shared" si="19"/>
        <v>30</v>
      </c>
    </row>
    <row r="273" spans="1:17" s="39" customFormat="1" x14ac:dyDescent="0.25">
      <c r="A273" s="32" t="s">
        <v>12</v>
      </c>
      <c r="B273" s="32" t="s">
        <v>225</v>
      </c>
      <c r="C273" s="32" t="s">
        <v>321</v>
      </c>
      <c r="D273" s="33">
        <v>2616630022</v>
      </c>
      <c r="E273" s="34">
        <v>45863</v>
      </c>
      <c r="F273" s="34">
        <v>45863</v>
      </c>
      <c r="G273" s="32">
        <v>15208578354</v>
      </c>
      <c r="H273" s="35">
        <v>2250139986</v>
      </c>
      <c r="I273" s="36">
        <v>1545.87</v>
      </c>
      <c r="J273" s="34">
        <v>45893</v>
      </c>
      <c r="K273" s="36">
        <v>1267.1099999999999</v>
      </c>
      <c r="L273" s="34">
        <v>45869</v>
      </c>
      <c r="M273" s="37">
        <v>-24</v>
      </c>
      <c r="N273" s="37">
        <f t="shared" si="16"/>
        <v>6</v>
      </c>
      <c r="O273" s="38">
        <f t="shared" si="17"/>
        <v>-30410.639999999999</v>
      </c>
      <c r="P273" s="38">
        <f t="shared" si="18"/>
        <v>7602.66</v>
      </c>
      <c r="Q273" s="37">
        <f t="shared" si="19"/>
        <v>30</v>
      </c>
    </row>
    <row r="274" spans="1:17" s="39" customFormat="1" x14ac:dyDescent="0.25">
      <c r="A274" s="32" t="s">
        <v>12</v>
      </c>
      <c r="B274" s="32" t="s">
        <v>225</v>
      </c>
      <c r="C274" s="32" t="s">
        <v>276</v>
      </c>
      <c r="D274" s="33">
        <v>9606630961</v>
      </c>
      <c r="E274" s="34">
        <v>45869</v>
      </c>
      <c r="F274" s="34">
        <v>45869</v>
      </c>
      <c r="G274" s="32">
        <v>15252427258</v>
      </c>
      <c r="H274" s="35" t="s">
        <v>326</v>
      </c>
      <c r="I274" s="36">
        <v>15462.98</v>
      </c>
      <c r="J274" s="34">
        <v>45899</v>
      </c>
      <c r="K274" s="36">
        <v>12674.57</v>
      </c>
      <c r="L274" s="34">
        <v>45894</v>
      </c>
      <c r="M274" s="37">
        <v>-5</v>
      </c>
      <c r="N274" s="37">
        <f t="shared" si="16"/>
        <v>25</v>
      </c>
      <c r="O274" s="38">
        <f t="shared" si="17"/>
        <v>-63372.85</v>
      </c>
      <c r="P274" s="38">
        <f t="shared" si="18"/>
        <v>316864.25</v>
      </c>
      <c r="Q274" s="37">
        <f t="shared" si="19"/>
        <v>30</v>
      </c>
    </row>
    <row r="275" spans="1:17" s="39" customFormat="1" x14ac:dyDescent="0.25">
      <c r="A275" s="32" t="s">
        <v>12</v>
      </c>
      <c r="B275" s="32" t="s">
        <v>225</v>
      </c>
      <c r="C275" s="32" t="s">
        <v>278</v>
      </c>
      <c r="D275" s="33">
        <v>17851171003</v>
      </c>
      <c r="E275" s="34">
        <v>45872</v>
      </c>
      <c r="F275" s="34">
        <v>45872</v>
      </c>
      <c r="G275" s="32">
        <v>15273124033</v>
      </c>
      <c r="H275" s="35">
        <v>9600540915</v>
      </c>
      <c r="I275" s="36">
        <v>8004.25</v>
      </c>
      <c r="J275" s="34">
        <v>45902</v>
      </c>
      <c r="K275" s="36">
        <v>6560.86</v>
      </c>
      <c r="L275" s="34">
        <v>45894</v>
      </c>
      <c r="M275" s="37">
        <v>-8</v>
      </c>
      <c r="N275" s="37">
        <f t="shared" si="16"/>
        <v>22</v>
      </c>
      <c r="O275" s="38">
        <f t="shared" si="17"/>
        <v>-52486.879999999997</v>
      </c>
      <c r="P275" s="38">
        <f t="shared" si="18"/>
        <v>144338.91999999998</v>
      </c>
      <c r="Q275" s="37">
        <f t="shared" si="19"/>
        <v>30</v>
      </c>
    </row>
    <row r="276" spans="1:17" s="39" customFormat="1" x14ac:dyDescent="0.25">
      <c r="A276" s="32" t="s">
        <v>12</v>
      </c>
      <c r="B276" s="32" t="s">
        <v>225</v>
      </c>
      <c r="C276" s="32" t="s">
        <v>320</v>
      </c>
      <c r="D276" s="33">
        <v>8526440154</v>
      </c>
      <c r="E276" s="34">
        <v>45880</v>
      </c>
      <c r="F276" s="34">
        <v>45880</v>
      </c>
      <c r="G276" s="32">
        <v>15331899606</v>
      </c>
      <c r="H276" s="35">
        <v>5752214803</v>
      </c>
      <c r="I276" s="36">
        <v>28880.6</v>
      </c>
      <c r="J276" s="34">
        <v>45910</v>
      </c>
      <c r="K276" s="36">
        <v>23672.62</v>
      </c>
      <c r="L276" s="34">
        <v>45894</v>
      </c>
      <c r="M276" s="37">
        <v>-16</v>
      </c>
      <c r="N276" s="37">
        <f t="shared" si="16"/>
        <v>14</v>
      </c>
      <c r="O276" s="38">
        <f t="shared" si="17"/>
        <v>-378761.92</v>
      </c>
      <c r="P276" s="38">
        <f t="shared" si="18"/>
        <v>331416.68</v>
      </c>
      <c r="Q276" s="37">
        <f t="shared" si="19"/>
        <v>30</v>
      </c>
    </row>
    <row r="277" spans="1:17" s="39" customFormat="1" x14ac:dyDescent="0.25">
      <c r="A277" s="32" t="s">
        <v>12</v>
      </c>
      <c r="B277" s="32" t="s">
        <v>225</v>
      </c>
      <c r="C277" s="32" t="s">
        <v>317</v>
      </c>
      <c r="D277" s="33">
        <v>8122660585</v>
      </c>
      <c r="E277" s="34">
        <v>45880</v>
      </c>
      <c r="F277" s="34">
        <v>45880</v>
      </c>
      <c r="G277" s="32">
        <v>15333156616</v>
      </c>
      <c r="H277" s="35" t="s">
        <v>327</v>
      </c>
      <c r="I277" s="36">
        <v>4183.09</v>
      </c>
      <c r="J277" s="34">
        <v>45910</v>
      </c>
      <c r="K277" s="36">
        <v>4022.2</v>
      </c>
      <c r="L277" s="34">
        <v>45894</v>
      </c>
      <c r="M277" s="37">
        <v>-16</v>
      </c>
      <c r="N277" s="37">
        <f t="shared" si="16"/>
        <v>14</v>
      </c>
      <c r="O277" s="38">
        <f t="shared" si="17"/>
        <v>-64355.199999999997</v>
      </c>
      <c r="P277" s="38">
        <f t="shared" si="18"/>
        <v>56310.799999999996</v>
      </c>
      <c r="Q277" s="37">
        <f t="shared" si="19"/>
        <v>30</v>
      </c>
    </row>
    <row r="278" spans="1:17" s="39" customFormat="1" x14ac:dyDescent="0.25">
      <c r="A278" s="32" t="s">
        <v>12</v>
      </c>
      <c r="B278" s="32" t="s">
        <v>225</v>
      </c>
      <c r="C278" s="32" t="s">
        <v>321</v>
      </c>
      <c r="D278" s="33">
        <v>2616630022</v>
      </c>
      <c r="E278" s="34">
        <v>45881</v>
      </c>
      <c r="F278" s="34">
        <v>45881</v>
      </c>
      <c r="G278" s="32">
        <v>15349075333</v>
      </c>
      <c r="H278" s="35">
        <v>3250015946</v>
      </c>
      <c r="I278" s="36">
        <v>897.2</v>
      </c>
      <c r="J278" s="34">
        <v>45911</v>
      </c>
      <c r="K278" s="36">
        <v>739.76</v>
      </c>
      <c r="L278" s="34">
        <v>45894</v>
      </c>
      <c r="M278" s="37">
        <v>-17</v>
      </c>
      <c r="N278" s="37">
        <f t="shared" si="16"/>
        <v>13</v>
      </c>
      <c r="O278" s="38">
        <f t="shared" si="17"/>
        <v>-12575.92</v>
      </c>
      <c r="P278" s="38">
        <f t="shared" si="18"/>
        <v>9616.8799999999992</v>
      </c>
      <c r="Q278" s="37">
        <f t="shared" si="19"/>
        <v>30</v>
      </c>
    </row>
    <row r="279" spans="1:17" s="39" customFormat="1" x14ac:dyDescent="0.25">
      <c r="A279" s="32" t="s">
        <v>12</v>
      </c>
      <c r="B279" s="32" t="s">
        <v>225</v>
      </c>
      <c r="C279" s="32" t="s">
        <v>227</v>
      </c>
      <c r="D279" s="33">
        <v>1177760491</v>
      </c>
      <c r="E279" s="34">
        <v>45883</v>
      </c>
      <c r="F279" s="34">
        <v>45883</v>
      </c>
      <c r="G279" s="32">
        <v>15362277967</v>
      </c>
      <c r="H279" s="35" t="s">
        <v>328</v>
      </c>
      <c r="I279" s="36">
        <v>712.29</v>
      </c>
      <c r="J279" s="34">
        <v>45913</v>
      </c>
      <c r="K279" s="36">
        <v>647.54</v>
      </c>
      <c r="L279" s="34">
        <v>45897</v>
      </c>
      <c r="M279" s="37">
        <v>-16</v>
      </c>
      <c r="N279" s="37">
        <f t="shared" si="16"/>
        <v>14</v>
      </c>
      <c r="O279" s="38">
        <f t="shared" si="17"/>
        <v>-10360.64</v>
      </c>
      <c r="P279" s="38">
        <f t="shared" si="18"/>
        <v>9065.56</v>
      </c>
      <c r="Q279" s="37">
        <f t="shared" si="19"/>
        <v>30</v>
      </c>
    </row>
    <row r="280" spans="1:17" s="39" customFormat="1" x14ac:dyDescent="0.25">
      <c r="A280" s="32" t="s">
        <v>12</v>
      </c>
      <c r="B280" s="32" t="s">
        <v>225</v>
      </c>
      <c r="C280" s="32" t="s">
        <v>227</v>
      </c>
      <c r="D280" s="33">
        <v>1177760491</v>
      </c>
      <c r="E280" s="34">
        <v>45883</v>
      </c>
      <c r="F280" s="34">
        <v>45883</v>
      </c>
      <c r="G280" s="32">
        <v>15362284184</v>
      </c>
      <c r="H280" s="35" t="s">
        <v>329</v>
      </c>
      <c r="I280" s="36">
        <v>1176.0899999999999</v>
      </c>
      <c r="J280" s="34">
        <v>45913</v>
      </c>
      <c r="K280" s="36">
        <v>1069.17</v>
      </c>
      <c r="L280" s="34">
        <v>45897</v>
      </c>
      <c r="M280" s="37">
        <v>-16</v>
      </c>
      <c r="N280" s="37">
        <f t="shared" si="16"/>
        <v>14</v>
      </c>
      <c r="O280" s="38">
        <f t="shared" si="17"/>
        <v>-17106.72</v>
      </c>
      <c r="P280" s="38">
        <f t="shared" si="18"/>
        <v>14968.380000000001</v>
      </c>
      <c r="Q280" s="37">
        <f t="shared" si="19"/>
        <v>30</v>
      </c>
    </row>
    <row r="281" spans="1:17" s="39" customFormat="1" x14ac:dyDescent="0.25">
      <c r="A281" s="32" t="s">
        <v>12</v>
      </c>
      <c r="B281" s="32" t="s">
        <v>225</v>
      </c>
      <c r="C281" s="32" t="s">
        <v>227</v>
      </c>
      <c r="D281" s="33">
        <v>1177760491</v>
      </c>
      <c r="E281" s="34">
        <v>45883</v>
      </c>
      <c r="F281" s="34">
        <v>45883</v>
      </c>
      <c r="G281" s="32">
        <v>15362284197</v>
      </c>
      <c r="H281" s="35" t="s">
        <v>330</v>
      </c>
      <c r="I281" s="36">
        <v>856.41</v>
      </c>
      <c r="J281" s="34">
        <v>45913</v>
      </c>
      <c r="K281" s="36">
        <v>778.55</v>
      </c>
      <c r="L281" s="34">
        <v>45897</v>
      </c>
      <c r="M281" s="37">
        <v>-16</v>
      </c>
      <c r="N281" s="37">
        <f t="shared" si="16"/>
        <v>14</v>
      </c>
      <c r="O281" s="38">
        <f t="shared" si="17"/>
        <v>-12456.8</v>
      </c>
      <c r="P281" s="38">
        <f t="shared" si="18"/>
        <v>10899.699999999999</v>
      </c>
      <c r="Q281" s="37">
        <f t="shared" si="19"/>
        <v>30</v>
      </c>
    </row>
    <row r="282" spans="1:17" s="39" customFormat="1" x14ac:dyDescent="0.25">
      <c r="A282" s="32" t="s">
        <v>12</v>
      </c>
      <c r="B282" s="32" t="s">
        <v>225</v>
      </c>
      <c r="C282" s="32" t="s">
        <v>227</v>
      </c>
      <c r="D282" s="33">
        <v>1177760491</v>
      </c>
      <c r="E282" s="34">
        <v>45883</v>
      </c>
      <c r="F282" s="34">
        <v>45883</v>
      </c>
      <c r="G282" s="32">
        <v>15362284212</v>
      </c>
      <c r="H282" s="35" t="s">
        <v>331</v>
      </c>
      <c r="I282" s="36">
        <v>2310.83</v>
      </c>
      <c r="J282" s="34">
        <v>45913</v>
      </c>
      <c r="K282" s="36">
        <v>2100.75</v>
      </c>
      <c r="L282" s="34">
        <v>45897</v>
      </c>
      <c r="M282" s="37">
        <v>-16</v>
      </c>
      <c r="N282" s="37">
        <f t="shared" si="16"/>
        <v>14</v>
      </c>
      <c r="O282" s="38">
        <f t="shared" si="17"/>
        <v>-33612</v>
      </c>
      <c r="P282" s="38">
        <f t="shared" si="18"/>
        <v>29410.5</v>
      </c>
      <c r="Q282" s="37">
        <f t="shared" si="19"/>
        <v>30</v>
      </c>
    </row>
    <row r="283" spans="1:17" s="39" customFormat="1" x14ac:dyDescent="0.25">
      <c r="A283" s="32" t="s">
        <v>12</v>
      </c>
      <c r="B283" s="32" t="s">
        <v>225</v>
      </c>
      <c r="C283" s="32" t="s">
        <v>227</v>
      </c>
      <c r="D283" s="33">
        <v>1177760491</v>
      </c>
      <c r="E283" s="34">
        <v>45883</v>
      </c>
      <c r="F283" s="34">
        <v>45883</v>
      </c>
      <c r="G283" s="32">
        <v>15362287113</v>
      </c>
      <c r="H283" s="35" t="s">
        <v>332</v>
      </c>
      <c r="I283" s="36">
        <v>3828.21</v>
      </c>
      <c r="J283" s="34">
        <v>45913</v>
      </c>
      <c r="K283" s="36">
        <v>3480.19</v>
      </c>
      <c r="L283" s="34">
        <v>45897</v>
      </c>
      <c r="M283" s="37">
        <v>-16</v>
      </c>
      <c r="N283" s="37">
        <f t="shared" si="16"/>
        <v>14</v>
      </c>
      <c r="O283" s="38">
        <f t="shared" si="17"/>
        <v>-55683.040000000001</v>
      </c>
      <c r="P283" s="38">
        <f t="shared" si="18"/>
        <v>48722.66</v>
      </c>
      <c r="Q283" s="37">
        <f t="shared" si="19"/>
        <v>30</v>
      </c>
    </row>
    <row r="284" spans="1:17" s="39" customFormat="1" x14ac:dyDescent="0.25">
      <c r="A284" s="32" t="s">
        <v>12</v>
      </c>
      <c r="B284" s="32" t="s">
        <v>225</v>
      </c>
      <c r="C284" s="32" t="s">
        <v>227</v>
      </c>
      <c r="D284" s="33">
        <v>1177760491</v>
      </c>
      <c r="E284" s="34">
        <v>45883</v>
      </c>
      <c r="F284" s="34">
        <v>45883</v>
      </c>
      <c r="G284" s="32">
        <v>15362287306</v>
      </c>
      <c r="H284" s="35" t="s">
        <v>333</v>
      </c>
      <c r="I284" s="36">
        <v>734.83</v>
      </c>
      <c r="J284" s="34">
        <v>45913</v>
      </c>
      <c r="K284" s="36">
        <v>668.03</v>
      </c>
      <c r="L284" s="34">
        <v>45897</v>
      </c>
      <c r="M284" s="37">
        <v>-16</v>
      </c>
      <c r="N284" s="37">
        <f t="shared" si="16"/>
        <v>14</v>
      </c>
      <c r="O284" s="38">
        <f t="shared" si="17"/>
        <v>-10688.48</v>
      </c>
      <c r="P284" s="38">
        <f t="shared" si="18"/>
        <v>9352.42</v>
      </c>
      <c r="Q284" s="37">
        <f t="shared" si="19"/>
        <v>30</v>
      </c>
    </row>
    <row r="285" spans="1:17" s="39" customFormat="1" x14ac:dyDescent="0.25">
      <c r="A285" s="32" t="s">
        <v>12</v>
      </c>
      <c r="B285" s="32" t="s">
        <v>225</v>
      </c>
      <c r="C285" s="32" t="s">
        <v>227</v>
      </c>
      <c r="D285" s="33">
        <v>1177760491</v>
      </c>
      <c r="E285" s="34">
        <v>45883</v>
      </c>
      <c r="F285" s="34">
        <v>45883</v>
      </c>
      <c r="G285" s="32">
        <v>15362288496</v>
      </c>
      <c r="H285" s="35" t="s">
        <v>334</v>
      </c>
      <c r="I285" s="36">
        <v>545.5</v>
      </c>
      <c r="J285" s="34">
        <v>45913</v>
      </c>
      <c r="K285" s="36">
        <v>495.94</v>
      </c>
      <c r="L285" s="34">
        <v>45897</v>
      </c>
      <c r="M285" s="37">
        <v>-16</v>
      </c>
      <c r="N285" s="37">
        <f t="shared" si="16"/>
        <v>14</v>
      </c>
      <c r="O285" s="38">
        <f t="shared" si="17"/>
        <v>-7935.04</v>
      </c>
      <c r="P285" s="38">
        <f t="shared" si="18"/>
        <v>6943.16</v>
      </c>
      <c r="Q285" s="37">
        <f t="shared" si="19"/>
        <v>30</v>
      </c>
    </row>
    <row r="286" spans="1:17" s="39" customFormat="1" x14ac:dyDescent="0.25">
      <c r="A286" s="32" t="s">
        <v>12</v>
      </c>
      <c r="B286" s="32" t="s">
        <v>225</v>
      </c>
      <c r="C286" s="32" t="s">
        <v>227</v>
      </c>
      <c r="D286" s="33">
        <v>1177760491</v>
      </c>
      <c r="E286" s="34">
        <v>45883</v>
      </c>
      <c r="F286" s="34">
        <v>45883</v>
      </c>
      <c r="G286" s="32">
        <v>15362289698</v>
      </c>
      <c r="H286" s="35" t="s">
        <v>335</v>
      </c>
      <c r="I286" s="36">
        <v>2720.54</v>
      </c>
      <c r="J286" s="34">
        <v>45913</v>
      </c>
      <c r="K286" s="36">
        <v>2473.2199999999998</v>
      </c>
      <c r="L286" s="34">
        <v>45897</v>
      </c>
      <c r="M286" s="37">
        <v>-16</v>
      </c>
      <c r="N286" s="37">
        <f t="shared" si="16"/>
        <v>14</v>
      </c>
      <c r="O286" s="38">
        <f t="shared" si="17"/>
        <v>-39571.519999999997</v>
      </c>
      <c r="P286" s="38">
        <f t="shared" si="18"/>
        <v>34625.079999999994</v>
      </c>
      <c r="Q286" s="37">
        <f t="shared" si="19"/>
        <v>30</v>
      </c>
    </row>
    <row r="287" spans="1:17" s="39" customFormat="1" x14ac:dyDescent="0.25">
      <c r="A287" s="32" t="s">
        <v>12</v>
      </c>
      <c r="B287" s="32" t="s">
        <v>225</v>
      </c>
      <c r="C287" s="32" t="s">
        <v>227</v>
      </c>
      <c r="D287" s="33">
        <v>1177760491</v>
      </c>
      <c r="E287" s="34">
        <v>45883</v>
      </c>
      <c r="F287" s="34">
        <v>45883</v>
      </c>
      <c r="G287" s="32">
        <v>15362289753</v>
      </c>
      <c r="H287" s="35" t="s">
        <v>336</v>
      </c>
      <c r="I287" s="36">
        <v>1333.1</v>
      </c>
      <c r="J287" s="34">
        <v>45913</v>
      </c>
      <c r="K287" s="36">
        <v>1211.9100000000001</v>
      </c>
      <c r="L287" s="34">
        <v>45897</v>
      </c>
      <c r="M287" s="37">
        <v>-16</v>
      </c>
      <c r="N287" s="37">
        <f t="shared" si="16"/>
        <v>14</v>
      </c>
      <c r="O287" s="38">
        <f t="shared" si="17"/>
        <v>-19390.560000000001</v>
      </c>
      <c r="P287" s="38">
        <f t="shared" si="18"/>
        <v>16966.740000000002</v>
      </c>
      <c r="Q287" s="37">
        <f t="shared" si="19"/>
        <v>30</v>
      </c>
    </row>
    <row r="288" spans="1:17" s="39" customFormat="1" x14ac:dyDescent="0.25">
      <c r="A288" s="32" t="s">
        <v>12</v>
      </c>
      <c r="B288" s="32" t="s">
        <v>225</v>
      </c>
      <c r="C288" s="32" t="s">
        <v>227</v>
      </c>
      <c r="D288" s="33">
        <v>1177760491</v>
      </c>
      <c r="E288" s="34">
        <v>45883</v>
      </c>
      <c r="F288" s="34">
        <v>45883</v>
      </c>
      <c r="G288" s="32">
        <v>15362290430</v>
      </c>
      <c r="H288" s="35" t="s">
        <v>337</v>
      </c>
      <c r="I288" s="36">
        <v>1374.22</v>
      </c>
      <c r="J288" s="34">
        <v>45913</v>
      </c>
      <c r="K288" s="36">
        <v>1249.29</v>
      </c>
      <c r="L288" s="34">
        <v>45897</v>
      </c>
      <c r="M288" s="37">
        <v>-16</v>
      </c>
      <c r="N288" s="37">
        <f t="shared" si="16"/>
        <v>14</v>
      </c>
      <c r="O288" s="38">
        <f t="shared" si="17"/>
        <v>-19988.64</v>
      </c>
      <c r="P288" s="38">
        <f t="shared" si="18"/>
        <v>17490.059999999998</v>
      </c>
      <c r="Q288" s="37">
        <f t="shared" si="19"/>
        <v>30</v>
      </c>
    </row>
    <row r="289" spans="1:17" s="39" customFormat="1" x14ac:dyDescent="0.25">
      <c r="A289" s="32" t="s">
        <v>12</v>
      </c>
      <c r="B289" s="32" t="s">
        <v>225</v>
      </c>
      <c r="C289" s="32" t="s">
        <v>227</v>
      </c>
      <c r="D289" s="33">
        <v>1177760491</v>
      </c>
      <c r="E289" s="34">
        <v>45883</v>
      </c>
      <c r="F289" s="34">
        <v>45883</v>
      </c>
      <c r="G289" s="32">
        <v>15362291686</v>
      </c>
      <c r="H289" s="35" t="s">
        <v>338</v>
      </c>
      <c r="I289" s="36">
        <v>1108.56</v>
      </c>
      <c r="J289" s="34">
        <v>45913</v>
      </c>
      <c r="K289" s="36">
        <v>1007.78</v>
      </c>
      <c r="L289" s="34">
        <v>45897</v>
      </c>
      <c r="M289" s="37">
        <v>-16</v>
      </c>
      <c r="N289" s="37">
        <f t="shared" si="16"/>
        <v>14</v>
      </c>
      <c r="O289" s="38">
        <f t="shared" si="17"/>
        <v>-16124.48</v>
      </c>
      <c r="P289" s="38">
        <f t="shared" si="18"/>
        <v>14108.92</v>
      </c>
      <c r="Q289" s="37">
        <f t="shared" si="19"/>
        <v>30</v>
      </c>
    </row>
    <row r="290" spans="1:17" s="39" customFormat="1" x14ac:dyDescent="0.25">
      <c r="A290" s="32" t="s">
        <v>12</v>
      </c>
      <c r="B290" s="32" t="s">
        <v>225</v>
      </c>
      <c r="C290" s="32" t="s">
        <v>227</v>
      </c>
      <c r="D290" s="33">
        <v>1177760491</v>
      </c>
      <c r="E290" s="34">
        <v>45883</v>
      </c>
      <c r="F290" s="34">
        <v>45883</v>
      </c>
      <c r="G290" s="32">
        <v>15362291701</v>
      </c>
      <c r="H290" s="35" t="s">
        <v>339</v>
      </c>
      <c r="I290" s="36">
        <v>554.73</v>
      </c>
      <c r="J290" s="34">
        <v>45913</v>
      </c>
      <c r="K290" s="36">
        <v>504.3</v>
      </c>
      <c r="L290" s="34">
        <v>45897</v>
      </c>
      <c r="M290" s="37">
        <v>-16</v>
      </c>
      <c r="N290" s="37">
        <f t="shared" si="16"/>
        <v>14</v>
      </c>
      <c r="O290" s="38">
        <f t="shared" si="17"/>
        <v>-8068.8</v>
      </c>
      <c r="P290" s="38">
        <f t="shared" si="18"/>
        <v>7060.2</v>
      </c>
      <c r="Q290" s="37">
        <f t="shared" si="19"/>
        <v>30</v>
      </c>
    </row>
    <row r="291" spans="1:17" s="39" customFormat="1" x14ac:dyDescent="0.25">
      <c r="A291" s="32" t="s">
        <v>12</v>
      </c>
      <c r="B291" s="32" t="s">
        <v>225</v>
      </c>
      <c r="C291" s="32" t="s">
        <v>227</v>
      </c>
      <c r="D291" s="33">
        <v>1177760491</v>
      </c>
      <c r="E291" s="34">
        <v>45883</v>
      </c>
      <c r="F291" s="34">
        <v>45883</v>
      </c>
      <c r="G291" s="32">
        <v>15362293529</v>
      </c>
      <c r="H291" s="35" t="s">
        <v>340</v>
      </c>
      <c r="I291" s="36">
        <v>347.06</v>
      </c>
      <c r="J291" s="34">
        <v>45913</v>
      </c>
      <c r="K291" s="36">
        <v>315.52</v>
      </c>
      <c r="L291" s="34">
        <v>45897</v>
      </c>
      <c r="M291" s="37">
        <v>-16</v>
      </c>
      <c r="N291" s="37">
        <f t="shared" si="16"/>
        <v>14</v>
      </c>
      <c r="O291" s="38">
        <f t="shared" si="17"/>
        <v>-5048.32</v>
      </c>
      <c r="P291" s="38">
        <f t="shared" si="18"/>
        <v>4417.28</v>
      </c>
      <c r="Q291" s="37">
        <f t="shared" si="19"/>
        <v>30</v>
      </c>
    </row>
    <row r="292" spans="1:17" s="39" customFormat="1" x14ac:dyDescent="0.25">
      <c r="A292" s="32" t="s">
        <v>12</v>
      </c>
      <c r="B292" s="32" t="s">
        <v>225</v>
      </c>
      <c r="C292" s="32" t="s">
        <v>227</v>
      </c>
      <c r="D292" s="33">
        <v>1177760491</v>
      </c>
      <c r="E292" s="34">
        <v>45883</v>
      </c>
      <c r="F292" s="34">
        <v>45883</v>
      </c>
      <c r="G292" s="32">
        <v>15362294826</v>
      </c>
      <c r="H292" s="35" t="s">
        <v>341</v>
      </c>
      <c r="I292" s="36">
        <v>1950.56</v>
      </c>
      <c r="J292" s="34">
        <v>45913</v>
      </c>
      <c r="K292" s="36">
        <v>1773.24</v>
      </c>
      <c r="L292" s="34">
        <v>45897</v>
      </c>
      <c r="M292" s="37">
        <v>-16</v>
      </c>
      <c r="N292" s="37">
        <f t="shared" si="16"/>
        <v>14</v>
      </c>
      <c r="O292" s="38">
        <f t="shared" si="17"/>
        <v>-28371.84</v>
      </c>
      <c r="P292" s="38">
        <f t="shared" si="18"/>
        <v>24825.360000000001</v>
      </c>
      <c r="Q292" s="37">
        <f t="shared" si="19"/>
        <v>30</v>
      </c>
    </row>
    <row r="293" spans="1:17" s="39" customFormat="1" x14ac:dyDescent="0.25">
      <c r="A293" s="32" t="s">
        <v>12</v>
      </c>
      <c r="B293" s="32" t="s">
        <v>225</v>
      </c>
      <c r="C293" s="32" t="s">
        <v>227</v>
      </c>
      <c r="D293" s="33">
        <v>1177760491</v>
      </c>
      <c r="E293" s="34">
        <v>45883</v>
      </c>
      <c r="F293" s="34">
        <v>45883</v>
      </c>
      <c r="G293" s="32">
        <v>15362294840</v>
      </c>
      <c r="H293" s="35" t="s">
        <v>342</v>
      </c>
      <c r="I293" s="36">
        <v>140.44</v>
      </c>
      <c r="J293" s="34">
        <v>45913</v>
      </c>
      <c r="K293" s="36">
        <v>127.67</v>
      </c>
      <c r="L293" s="34">
        <v>45897</v>
      </c>
      <c r="M293" s="37">
        <v>-16</v>
      </c>
      <c r="N293" s="37">
        <f t="shared" si="16"/>
        <v>14</v>
      </c>
      <c r="O293" s="38">
        <f t="shared" si="17"/>
        <v>-2042.72</v>
      </c>
      <c r="P293" s="38">
        <f t="shared" si="18"/>
        <v>1787.38</v>
      </c>
      <c r="Q293" s="37">
        <f t="shared" si="19"/>
        <v>30</v>
      </c>
    </row>
    <row r="294" spans="1:17" s="39" customFormat="1" x14ac:dyDescent="0.25">
      <c r="A294" s="32" t="s">
        <v>12</v>
      </c>
      <c r="B294" s="32" t="s">
        <v>225</v>
      </c>
      <c r="C294" s="32" t="s">
        <v>227</v>
      </c>
      <c r="D294" s="33">
        <v>1177760491</v>
      </c>
      <c r="E294" s="34">
        <v>45883</v>
      </c>
      <c r="F294" s="34">
        <v>45883</v>
      </c>
      <c r="G294" s="32">
        <v>15362295451</v>
      </c>
      <c r="H294" s="35" t="s">
        <v>343</v>
      </c>
      <c r="I294" s="36">
        <v>162.97</v>
      </c>
      <c r="J294" s="34">
        <v>45913</v>
      </c>
      <c r="K294" s="36">
        <v>148.15</v>
      </c>
      <c r="L294" s="34">
        <v>45897</v>
      </c>
      <c r="M294" s="37">
        <v>-16</v>
      </c>
      <c r="N294" s="37">
        <f t="shared" si="16"/>
        <v>14</v>
      </c>
      <c r="O294" s="38">
        <f t="shared" si="17"/>
        <v>-2370.4</v>
      </c>
      <c r="P294" s="38">
        <f t="shared" si="18"/>
        <v>2074.1</v>
      </c>
      <c r="Q294" s="37">
        <f t="shared" si="19"/>
        <v>30</v>
      </c>
    </row>
    <row r="295" spans="1:17" s="39" customFormat="1" x14ac:dyDescent="0.25">
      <c r="A295" s="32" t="s">
        <v>12</v>
      </c>
      <c r="B295" s="32" t="s">
        <v>225</v>
      </c>
      <c r="C295" s="32" t="s">
        <v>227</v>
      </c>
      <c r="D295" s="33">
        <v>1177760491</v>
      </c>
      <c r="E295" s="34">
        <v>45883</v>
      </c>
      <c r="F295" s="34">
        <v>45883</v>
      </c>
      <c r="G295" s="32">
        <v>15362295474</v>
      </c>
      <c r="H295" s="35" t="s">
        <v>344</v>
      </c>
      <c r="I295" s="36">
        <v>649.39</v>
      </c>
      <c r="J295" s="34">
        <v>45913</v>
      </c>
      <c r="K295" s="36">
        <v>590.41999999999996</v>
      </c>
      <c r="L295" s="34">
        <v>45897</v>
      </c>
      <c r="M295" s="37">
        <v>-16</v>
      </c>
      <c r="N295" s="37">
        <f t="shared" si="16"/>
        <v>14</v>
      </c>
      <c r="O295" s="38">
        <f t="shared" si="17"/>
        <v>-9446.7199999999993</v>
      </c>
      <c r="P295" s="38">
        <f t="shared" si="18"/>
        <v>8265.8799999999992</v>
      </c>
      <c r="Q295" s="37">
        <f t="shared" si="19"/>
        <v>30</v>
      </c>
    </row>
    <row r="296" spans="1:17" s="39" customFormat="1" x14ac:dyDescent="0.25">
      <c r="A296" s="32" t="s">
        <v>12</v>
      </c>
      <c r="B296" s="32" t="s">
        <v>225</v>
      </c>
      <c r="C296" s="32" t="s">
        <v>227</v>
      </c>
      <c r="D296" s="33">
        <v>1177760491</v>
      </c>
      <c r="E296" s="34">
        <v>45883</v>
      </c>
      <c r="F296" s="34">
        <v>45883</v>
      </c>
      <c r="G296" s="32">
        <v>15362296571</v>
      </c>
      <c r="H296" s="35" t="s">
        <v>345</v>
      </c>
      <c r="I296" s="36">
        <v>301.99</v>
      </c>
      <c r="J296" s="34">
        <v>45913</v>
      </c>
      <c r="K296" s="36">
        <v>274.54000000000002</v>
      </c>
      <c r="L296" s="34">
        <v>45897</v>
      </c>
      <c r="M296" s="37">
        <v>-16</v>
      </c>
      <c r="N296" s="37">
        <f t="shared" si="16"/>
        <v>14</v>
      </c>
      <c r="O296" s="38">
        <f t="shared" si="17"/>
        <v>-4392.6400000000003</v>
      </c>
      <c r="P296" s="38">
        <f t="shared" si="18"/>
        <v>3843.5600000000004</v>
      </c>
      <c r="Q296" s="37">
        <f t="shared" si="19"/>
        <v>30</v>
      </c>
    </row>
    <row r="297" spans="1:17" s="39" customFormat="1" x14ac:dyDescent="0.25">
      <c r="A297" s="32" t="s">
        <v>12</v>
      </c>
      <c r="B297" s="32" t="s">
        <v>225</v>
      </c>
      <c r="C297" s="32" t="s">
        <v>227</v>
      </c>
      <c r="D297" s="33">
        <v>1177760491</v>
      </c>
      <c r="E297" s="34">
        <v>45883</v>
      </c>
      <c r="F297" s="34">
        <v>45883</v>
      </c>
      <c r="G297" s="32">
        <v>15362298030</v>
      </c>
      <c r="H297" s="35" t="s">
        <v>346</v>
      </c>
      <c r="I297" s="36">
        <v>198.63</v>
      </c>
      <c r="J297" s="34">
        <v>45913</v>
      </c>
      <c r="K297" s="36">
        <v>180.59</v>
      </c>
      <c r="L297" s="34">
        <v>45897</v>
      </c>
      <c r="M297" s="37">
        <v>-16</v>
      </c>
      <c r="N297" s="37">
        <f t="shared" si="16"/>
        <v>14</v>
      </c>
      <c r="O297" s="38">
        <f t="shared" si="17"/>
        <v>-2889.44</v>
      </c>
      <c r="P297" s="38">
        <f t="shared" si="18"/>
        <v>2528.2600000000002</v>
      </c>
      <c r="Q297" s="37">
        <f t="shared" si="19"/>
        <v>30</v>
      </c>
    </row>
    <row r="298" spans="1:17" s="39" customFormat="1" x14ac:dyDescent="0.25">
      <c r="A298" s="32" t="s">
        <v>12</v>
      </c>
      <c r="B298" s="32" t="s">
        <v>225</v>
      </c>
      <c r="C298" s="32" t="s">
        <v>227</v>
      </c>
      <c r="D298" s="33">
        <v>1177760491</v>
      </c>
      <c r="E298" s="34">
        <v>45883</v>
      </c>
      <c r="F298" s="34">
        <v>45883</v>
      </c>
      <c r="G298" s="32">
        <v>15362299299</v>
      </c>
      <c r="H298" s="35" t="s">
        <v>347</v>
      </c>
      <c r="I298" s="36">
        <v>1738.92</v>
      </c>
      <c r="J298" s="34">
        <v>45913</v>
      </c>
      <c r="K298" s="36">
        <v>1580.84</v>
      </c>
      <c r="L298" s="34">
        <v>45897</v>
      </c>
      <c r="M298" s="37">
        <v>-16</v>
      </c>
      <c r="N298" s="37">
        <f t="shared" si="16"/>
        <v>14</v>
      </c>
      <c r="O298" s="38">
        <f t="shared" si="17"/>
        <v>-25293.439999999999</v>
      </c>
      <c r="P298" s="38">
        <f t="shared" si="18"/>
        <v>22131.759999999998</v>
      </c>
      <c r="Q298" s="37">
        <f t="shared" si="19"/>
        <v>30</v>
      </c>
    </row>
    <row r="299" spans="1:17" s="39" customFormat="1" x14ac:dyDescent="0.25">
      <c r="A299" s="32" t="s">
        <v>12</v>
      </c>
      <c r="B299" s="32" t="s">
        <v>225</v>
      </c>
      <c r="C299" s="32" t="s">
        <v>227</v>
      </c>
      <c r="D299" s="33">
        <v>1177760491</v>
      </c>
      <c r="E299" s="34">
        <v>45883</v>
      </c>
      <c r="F299" s="34">
        <v>45883</v>
      </c>
      <c r="G299" s="32">
        <v>15362300806</v>
      </c>
      <c r="H299" s="35" t="s">
        <v>348</v>
      </c>
      <c r="I299" s="36">
        <v>2162.1999999999998</v>
      </c>
      <c r="J299" s="34">
        <v>45913</v>
      </c>
      <c r="K299" s="36">
        <v>1965.64</v>
      </c>
      <c r="L299" s="34">
        <v>45897</v>
      </c>
      <c r="M299" s="37">
        <v>-16</v>
      </c>
      <c r="N299" s="37">
        <f t="shared" si="16"/>
        <v>14</v>
      </c>
      <c r="O299" s="38">
        <f t="shared" si="17"/>
        <v>-31450.240000000002</v>
      </c>
      <c r="P299" s="38">
        <f t="shared" si="18"/>
        <v>27518.960000000003</v>
      </c>
      <c r="Q299" s="37">
        <f t="shared" si="19"/>
        <v>30</v>
      </c>
    </row>
    <row r="300" spans="1:17" s="39" customFormat="1" x14ac:dyDescent="0.25">
      <c r="A300" s="32" t="s">
        <v>12</v>
      </c>
      <c r="B300" s="32" t="s">
        <v>225</v>
      </c>
      <c r="C300" s="32" t="s">
        <v>227</v>
      </c>
      <c r="D300" s="33">
        <v>1177760491</v>
      </c>
      <c r="E300" s="34">
        <v>45883</v>
      </c>
      <c r="F300" s="34">
        <v>45883</v>
      </c>
      <c r="G300" s="32">
        <v>15362301126</v>
      </c>
      <c r="H300" s="35" t="s">
        <v>349</v>
      </c>
      <c r="I300" s="36">
        <v>586.38</v>
      </c>
      <c r="J300" s="34">
        <v>45913</v>
      </c>
      <c r="K300" s="36">
        <v>533.14</v>
      </c>
      <c r="L300" s="34">
        <v>45897</v>
      </c>
      <c r="M300" s="37">
        <v>-16</v>
      </c>
      <c r="N300" s="37">
        <f t="shared" si="16"/>
        <v>14</v>
      </c>
      <c r="O300" s="38">
        <f t="shared" si="17"/>
        <v>-8530.24</v>
      </c>
      <c r="P300" s="38">
        <f t="shared" si="18"/>
        <v>7463.96</v>
      </c>
      <c r="Q300" s="37">
        <f t="shared" si="19"/>
        <v>30</v>
      </c>
    </row>
    <row r="301" spans="1:17" s="39" customFormat="1" x14ac:dyDescent="0.25">
      <c r="A301" s="32" t="s">
        <v>12</v>
      </c>
      <c r="B301" s="32" t="s">
        <v>225</v>
      </c>
      <c r="C301" s="32" t="s">
        <v>227</v>
      </c>
      <c r="D301" s="33">
        <v>1177760491</v>
      </c>
      <c r="E301" s="34">
        <v>45883</v>
      </c>
      <c r="F301" s="34">
        <v>45883</v>
      </c>
      <c r="G301" s="32">
        <v>15362302678</v>
      </c>
      <c r="H301" s="35" t="s">
        <v>350</v>
      </c>
      <c r="I301" s="36">
        <v>410.65</v>
      </c>
      <c r="J301" s="34">
        <v>45913</v>
      </c>
      <c r="K301" s="36">
        <v>373.37</v>
      </c>
      <c r="L301" s="34">
        <v>45897</v>
      </c>
      <c r="M301" s="37">
        <v>-16</v>
      </c>
      <c r="N301" s="37">
        <f t="shared" si="16"/>
        <v>14</v>
      </c>
      <c r="O301" s="38">
        <f t="shared" si="17"/>
        <v>-5973.92</v>
      </c>
      <c r="P301" s="38">
        <f t="shared" si="18"/>
        <v>5227.18</v>
      </c>
      <c r="Q301" s="37">
        <f t="shared" si="19"/>
        <v>30</v>
      </c>
    </row>
    <row r="302" spans="1:17" s="39" customFormat="1" x14ac:dyDescent="0.25">
      <c r="A302" s="32" t="s">
        <v>12</v>
      </c>
      <c r="B302" s="32" t="s">
        <v>225</v>
      </c>
      <c r="C302" s="32" t="s">
        <v>227</v>
      </c>
      <c r="D302" s="33">
        <v>1177760491</v>
      </c>
      <c r="E302" s="34">
        <v>45883</v>
      </c>
      <c r="F302" s="34">
        <v>45883</v>
      </c>
      <c r="G302" s="32">
        <v>15362303072</v>
      </c>
      <c r="H302" s="35" t="s">
        <v>351</v>
      </c>
      <c r="I302" s="36">
        <v>293.57</v>
      </c>
      <c r="J302" s="34">
        <v>45913</v>
      </c>
      <c r="K302" s="36">
        <v>266.88</v>
      </c>
      <c r="L302" s="34">
        <v>45897</v>
      </c>
      <c r="M302" s="37">
        <v>-16</v>
      </c>
      <c r="N302" s="37">
        <f t="shared" si="16"/>
        <v>14</v>
      </c>
      <c r="O302" s="38">
        <f t="shared" si="17"/>
        <v>-4270.08</v>
      </c>
      <c r="P302" s="38">
        <f t="shared" si="18"/>
        <v>3736.3199999999997</v>
      </c>
      <c r="Q302" s="37">
        <f t="shared" si="19"/>
        <v>30</v>
      </c>
    </row>
    <row r="303" spans="1:17" s="39" customFormat="1" x14ac:dyDescent="0.25">
      <c r="A303" s="32" t="s">
        <v>12</v>
      </c>
      <c r="B303" s="32" t="s">
        <v>225</v>
      </c>
      <c r="C303" s="32" t="s">
        <v>227</v>
      </c>
      <c r="D303" s="33">
        <v>1177760491</v>
      </c>
      <c r="E303" s="34">
        <v>45883</v>
      </c>
      <c r="F303" s="34">
        <v>45883</v>
      </c>
      <c r="G303" s="32">
        <v>15362303086</v>
      </c>
      <c r="H303" s="35" t="s">
        <v>352</v>
      </c>
      <c r="I303" s="36">
        <v>226</v>
      </c>
      <c r="J303" s="34">
        <v>45913</v>
      </c>
      <c r="K303" s="36">
        <v>205.45</v>
      </c>
      <c r="L303" s="34">
        <v>45897</v>
      </c>
      <c r="M303" s="37">
        <v>-16</v>
      </c>
      <c r="N303" s="37">
        <f t="shared" si="16"/>
        <v>14</v>
      </c>
      <c r="O303" s="38">
        <f t="shared" si="17"/>
        <v>-3287.2</v>
      </c>
      <c r="P303" s="38">
        <f t="shared" si="18"/>
        <v>2876.2999999999997</v>
      </c>
      <c r="Q303" s="37">
        <f t="shared" si="19"/>
        <v>30</v>
      </c>
    </row>
    <row r="304" spans="1:17" s="39" customFormat="1" x14ac:dyDescent="0.25">
      <c r="A304" s="32" t="s">
        <v>12</v>
      </c>
      <c r="B304" s="32" t="s">
        <v>225</v>
      </c>
      <c r="C304" s="32" t="s">
        <v>227</v>
      </c>
      <c r="D304" s="33">
        <v>1177760491</v>
      </c>
      <c r="E304" s="34">
        <v>45883</v>
      </c>
      <c r="F304" s="34">
        <v>45883</v>
      </c>
      <c r="G304" s="32">
        <v>15362303146</v>
      </c>
      <c r="H304" s="35" t="s">
        <v>353</v>
      </c>
      <c r="I304" s="36">
        <v>622.23</v>
      </c>
      <c r="J304" s="34">
        <v>45913</v>
      </c>
      <c r="K304" s="36">
        <v>565.66</v>
      </c>
      <c r="L304" s="34">
        <v>45897</v>
      </c>
      <c r="M304" s="37">
        <v>-16</v>
      </c>
      <c r="N304" s="37">
        <f t="shared" si="16"/>
        <v>14</v>
      </c>
      <c r="O304" s="38">
        <f t="shared" si="17"/>
        <v>-9050.56</v>
      </c>
      <c r="P304" s="38">
        <f t="shared" si="18"/>
        <v>7919.24</v>
      </c>
      <c r="Q304" s="37">
        <f t="shared" si="19"/>
        <v>30</v>
      </c>
    </row>
    <row r="305" spans="1:17" s="39" customFormat="1" x14ac:dyDescent="0.25">
      <c r="A305" s="32" t="s">
        <v>12</v>
      </c>
      <c r="B305" s="32" t="s">
        <v>225</v>
      </c>
      <c r="C305" s="32" t="s">
        <v>227</v>
      </c>
      <c r="D305" s="33">
        <v>1177760491</v>
      </c>
      <c r="E305" s="34">
        <v>45883</v>
      </c>
      <c r="F305" s="34">
        <v>45883</v>
      </c>
      <c r="G305" s="32">
        <v>15362304976</v>
      </c>
      <c r="H305" s="35" t="s">
        <v>354</v>
      </c>
      <c r="I305" s="36">
        <v>995.95</v>
      </c>
      <c r="J305" s="34">
        <v>45913</v>
      </c>
      <c r="K305" s="36">
        <v>905.41</v>
      </c>
      <c r="L305" s="34">
        <v>45897</v>
      </c>
      <c r="M305" s="37">
        <v>-16</v>
      </c>
      <c r="N305" s="37">
        <f t="shared" si="16"/>
        <v>14</v>
      </c>
      <c r="O305" s="38">
        <f t="shared" si="17"/>
        <v>-14486.56</v>
      </c>
      <c r="P305" s="38">
        <f t="shared" si="18"/>
        <v>12675.74</v>
      </c>
      <c r="Q305" s="37">
        <f t="shared" si="19"/>
        <v>30</v>
      </c>
    </row>
    <row r="306" spans="1:17" s="39" customFormat="1" x14ac:dyDescent="0.25">
      <c r="A306" s="32" t="s">
        <v>12</v>
      </c>
      <c r="B306" s="32" t="s">
        <v>225</v>
      </c>
      <c r="C306" s="32" t="s">
        <v>227</v>
      </c>
      <c r="D306" s="33">
        <v>1177760491</v>
      </c>
      <c r="E306" s="34">
        <v>45883</v>
      </c>
      <c r="F306" s="34">
        <v>45883</v>
      </c>
      <c r="G306" s="32">
        <v>15362306368</v>
      </c>
      <c r="H306" s="35" t="s">
        <v>355</v>
      </c>
      <c r="I306" s="36">
        <v>1846.99</v>
      </c>
      <c r="J306" s="34">
        <v>45913</v>
      </c>
      <c r="K306" s="36">
        <v>1679.08</v>
      </c>
      <c r="L306" s="34">
        <v>45897</v>
      </c>
      <c r="M306" s="37">
        <v>-16</v>
      </c>
      <c r="N306" s="37">
        <f t="shared" si="16"/>
        <v>14</v>
      </c>
      <c r="O306" s="38">
        <f t="shared" si="17"/>
        <v>-26865.279999999999</v>
      </c>
      <c r="P306" s="38">
        <f t="shared" si="18"/>
        <v>23507.119999999999</v>
      </c>
      <c r="Q306" s="37">
        <f t="shared" si="19"/>
        <v>30</v>
      </c>
    </row>
    <row r="307" spans="1:17" s="39" customFormat="1" x14ac:dyDescent="0.25">
      <c r="A307" s="32" t="s">
        <v>12</v>
      </c>
      <c r="B307" s="32" t="s">
        <v>225</v>
      </c>
      <c r="C307" s="32" t="s">
        <v>227</v>
      </c>
      <c r="D307" s="33">
        <v>1177760491</v>
      </c>
      <c r="E307" s="34">
        <v>45883</v>
      </c>
      <c r="F307" s="34">
        <v>45883</v>
      </c>
      <c r="G307" s="32">
        <v>15362474188</v>
      </c>
      <c r="H307" s="35" t="s">
        <v>356</v>
      </c>
      <c r="I307" s="36">
        <v>387.89</v>
      </c>
      <c r="J307" s="34">
        <v>45913</v>
      </c>
      <c r="K307" s="36">
        <v>352.66</v>
      </c>
      <c r="L307" s="34">
        <v>45897</v>
      </c>
      <c r="M307" s="37">
        <v>-16</v>
      </c>
      <c r="N307" s="37">
        <f t="shared" si="16"/>
        <v>14</v>
      </c>
      <c r="O307" s="38">
        <f t="shared" si="17"/>
        <v>-5642.56</v>
      </c>
      <c r="P307" s="38">
        <f t="shared" si="18"/>
        <v>4937.2400000000007</v>
      </c>
      <c r="Q307" s="37">
        <f t="shared" si="19"/>
        <v>30</v>
      </c>
    </row>
    <row r="308" spans="1:17" s="39" customFormat="1" x14ac:dyDescent="0.25">
      <c r="A308" s="32" t="s">
        <v>12</v>
      </c>
      <c r="B308" s="32" t="s">
        <v>225</v>
      </c>
      <c r="C308" s="32" t="s">
        <v>227</v>
      </c>
      <c r="D308" s="33">
        <v>1177760491</v>
      </c>
      <c r="E308" s="34">
        <v>45883</v>
      </c>
      <c r="F308" s="34">
        <v>45883</v>
      </c>
      <c r="G308" s="32">
        <v>15362474258</v>
      </c>
      <c r="H308" s="35" t="s">
        <v>357</v>
      </c>
      <c r="I308" s="36">
        <v>1140.07</v>
      </c>
      <c r="J308" s="34">
        <v>45913</v>
      </c>
      <c r="K308" s="36">
        <v>1036.43</v>
      </c>
      <c r="L308" s="34">
        <v>45897</v>
      </c>
      <c r="M308" s="37">
        <v>-16</v>
      </c>
      <c r="N308" s="37">
        <f t="shared" si="16"/>
        <v>14</v>
      </c>
      <c r="O308" s="38">
        <f t="shared" si="17"/>
        <v>-16582.88</v>
      </c>
      <c r="P308" s="38">
        <f t="shared" si="18"/>
        <v>14510.02</v>
      </c>
      <c r="Q308" s="37">
        <f t="shared" si="19"/>
        <v>30</v>
      </c>
    </row>
    <row r="309" spans="1:17" s="39" customFormat="1" x14ac:dyDescent="0.25">
      <c r="A309" s="32" t="s">
        <v>12</v>
      </c>
      <c r="B309" s="32" t="s">
        <v>225</v>
      </c>
      <c r="C309" s="32" t="s">
        <v>227</v>
      </c>
      <c r="D309" s="33">
        <v>1177760491</v>
      </c>
      <c r="E309" s="34">
        <v>45883</v>
      </c>
      <c r="F309" s="34">
        <v>45883</v>
      </c>
      <c r="G309" s="32">
        <v>15362475938</v>
      </c>
      <c r="H309" s="35" t="s">
        <v>358</v>
      </c>
      <c r="I309" s="36">
        <v>1040.9000000000001</v>
      </c>
      <c r="J309" s="34">
        <v>45913</v>
      </c>
      <c r="K309" s="36">
        <v>946.27</v>
      </c>
      <c r="L309" s="34">
        <v>45897</v>
      </c>
      <c r="M309" s="37">
        <v>-16</v>
      </c>
      <c r="N309" s="37">
        <f t="shared" si="16"/>
        <v>14</v>
      </c>
      <c r="O309" s="38">
        <f t="shared" si="17"/>
        <v>-15140.32</v>
      </c>
      <c r="P309" s="38">
        <f t="shared" si="18"/>
        <v>13247.779999999999</v>
      </c>
      <c r="Q309" s="37">
        <f t="shared" si="19"/>
        <v>30</v>
      </c>
    </row>
    <row r="310" spans="1:17" s="39" customFormat="1" x14ac:dyDescent="0.25">
      <c r="A310" s="32" t="s">
        <v>12</v>
      </c>
      <c r="B310" s="32" t="s">
        <v>225</v>
      </c>
      <c r="C310" s="32" t="s">
        <v>227</v>
      </c>
      <c r="D310" s="33">
        <v>1177760491</v>
      </c>
      <c r="E310" s="34">
        <v>45883</v>
      </c>
      <c r="F310" s="34">
        <v>45883</v>
      </c>
      <c r="G310" s="32">
        <v>15362475965</v>
      </c>
      <c r="H310" s="35" t="s">
        <v>359</v>
      </c>
      <c r="I310" s="36">
        <v>514.16999999999996</v>
      </c>
      <c r="J310" s="34">
        <v>45913</v>
      </c>
      <c r="K310" s="36">
        <v>467.43</v>
      </c>
      <c r="L310" s="34">
        <v>45897</v>
      </c>
      <c r="M310" s="37">
        <v>-16</v>
      </c>
      <c r="N310" s="37">
        <f t="shared" si="16"/>
        <v>14</v>
      </c>
      <c r="O310" s="38">
        <f t="shared" si="17"/>
        <v>-7478.88</v>
      </c>
      <c r="P310" s="38">
        <f t="shared" si="18"/>
        <v>6544.02</v>
      </c>
      <c r="Q310" s="37">
        <f t="shared" si="19"/>
        <v>30</v>
      </c>
    </row>
    <row r="311" spans="1:17" s="39" customFormat="1" x14ac:dyDescent="0.25">
      <c r="A311" s="32" t="s">
        <v>12</v>
      </c>
      <c r="B311" s="32" t="s">
        <v>225</v>
      </c>
      <c r="C311" s="32" t="s">
        <v>227</v>
      </c>
      <c r="D311" s="33">
        <v>1177760491</v>
      </c>
      <c r="E311" s="34">
        <v>45883</v>
      </c>
      <c r="F311" s="34">
        <v>45883</v>
      </c>
      <c r="G311" s="32">
        <v>15362478458</v>
      </c>
      <c r="H311" s="35" t="s">
        <v>360</v>
      </c>
      <c r="I311" s="36">
        <v>752.83</v>
      </c>
      <c r="J311" s="34">
        <v>45913</v>
      </c>
      <c r="K311" s="36">
        <v>684.39</v>
      </c>
      <c r="L311" s="34">
        <v>45897</v>
      </c>
      <c r="M311" s="37">
        <v>-16</v>
      </c>
      <c r="N311" s="37">
        <f t="shared" si="16"/>
        <v>14</v>
      </c>
      <c r="O311" s="38">
        <f t="shared" si="17"/>
        <v>-10950.24</v>
      </c>
      <c r="P311" s="38">
        <f t="shared" si="18"/>
        <v>9581.4599999999991</v>
      </c>
      <c r="Q311" s="37">
        <f t="shared" si="19"/>
        <v>30</v>
      </c>
    </row>
    <row r="312" spans="1:17" s="39" customFormat="1" x14ac:dyDescent="0.25">
      <c r="A312" s="32" t="s">
        <v>12</v>
      </c>
      <c r="B312" s="32" t="s">
        <v>225</v>
      </c>
      <c r="C312" s="32" t="s">
        <v>227</v>
      </c>
      <c r="D312" s="33">
        <v>1177760491</v>
      </c>
      <c r="E312" s="34">
        <v>45883</v>
      </c>
      <c r="F312" s="34">
        <v>45883</v>
      </c>
      <c r="G312" s="32">
        <v>15362479703</v>
      </c>
      <c r="H312" s="35" t="s">
        <v>361</v>
      </c>
      <c r="I312" s="36">
        <v>108.62</v>
      </c>
      <c r="J312" s="34">
        <v>45913</v>
      </c>
      <c r="K312" s="36">
        <v>98.75</v>
      </c>
      <c r="L312" s="34">
        <v>45897</v>
      </c>
      <c r="M312" s="37">
        <v>-16</v>
      </c>
      <c r="N312" s="37">
        <f t="shared" si="16"/>
        <v>14</v>
      </c>
      <c r="O312" s="38">
        <f t="shared" si="17"/>
        <v>-1580</v>
      </c>
      <c r="P312" s="38">
        <f t="shared" si="18"/>
        <v>1382.5</v>
      </c>
      <c r="Q312" s="37">
        <f t="shared" si="19"/>
        <v>30</v>
      </c>
    </row>
    <row r="313" spans="1:17" s="39" customFormat="1" x14ac:dyDescent="0.25">
      <c r="A313" s="32" t="s">
        <v>12</v>
      </c>
      <c r="B313" s="32" t="s">
        <v>225</v>
      </c>
      <c r="C313" s="32" t="s">
        <v>227</v>
      </c>
      <c r="D313" s="33">
        <v>1177760491</v>
      </c>
      <c r="E313" s="34">
        <v>45883</v>
      </c>
      <c r="F313" s="34">
        <v>45883</v>
      </c>
      <c r="G313" s="32">
        <v>15362486556</v>
      </c>
      <c r="H313" s="35" t="s">
        <v>362</v>
      </c>
      <c r="I313" s="36">
        <v>275.52999999999997</v>
      </c>
      <c r="J313" s="34">
        <v>45913</v>
      </c>
      <c r="K313" s="36">
        <v>250.48</v>
      </c>
      <c r="L313" s="34">
        <v>45897</v>
      </c>
      <c r="M313" s="37">
        <v>-16</v>
      </c>
      <c r="N313" s="37">
        <f t="shared" si="16"/>
        <v>14</v>
      </c>
      <c r="O313" s="38">
        <f t="shared" si="17"/>
        <v>-4007.68</v>
      </c>
      <c r="P313" s="38">
        <f t="shared" si="18"/>
        <v>3506.72</v>
      </c>
      <c r="Q313" s="37">
        <f t="shared" si="19"/>
        <v>30</v>
      </c>
    </row>
    <row r="314" spans="1:17" s="39" customFormat="1" x14ac:dyDescent="0.25">
      <c r="A314" s="32" t="s">
        <v>12</v>
      </c>
      <c r="B314" s="32" t="s">
        <v>225</v>
      </c>
      <c r="C314" s="32" t="s">
        <v>227</v>
      </c>
      <c r="D314" s="33">
        <v>1177760491</v>
      </c>
      <c r="E314" s="34">
        <v>45883</v>
      </c>
      <c r="F314" s="34">
        <v>45883</v>
      </c>
      <c r="G314" s="32">
        <v>15362487640</v>
      </c>
      <c r="H314" s="35" t="s">
        <v>363</v>
      </c>
      <c r="I314" s="36">
        <v>1675.88</v>
      </c>
      <c r="J314" s="34">
        <v>45913</v>
      </c>
      <c r="K314" s="36">
        <v>1523.53</v>
      </c>
      <c r="L314" s="34">
        <v>45897</v>
      </c>
      <c r="M314" s="37">
        <v>-16</v>
      </c>
      <c r="N314" s="37">
        <f t="shared" si="16"/>
        <v>14</v>
      </c>
      <c r="O314" s="38">
        <f t="shared" si="17"/>
        <v>-24376.48</v>
      </c>
      <c r="P314" s="38">
        <f t="shared" si="18"/>
        <v>21329.42</v>
      </c>
      <c r="Q314" s="37">
        <f t="shared" si="19"/>
        <v>30</v>
      </c>
    </row>
    <row r="315" spans="1:17" s="39" customFormat="1" x14ac:dyDescent="0.25">
      <c r="A315" s="32" t="s">
        <v>12</v>
      </c>
      <c r="B315" s="32" t="s">
        <v>225</v>
      </c>
      <c r="C315" s="32" t="s">
        <v>364</v>
      </c>
      <c r="D315" s="33">
        <v>5344720486</v>
      </c>
      <c r="E315" s="34">
        <v>45888</v>
      </c>
      <c r="F315" s="34">
        <v>45888</v>
      </c>
      <c r="G315" s="32">
        <v>15378173119</v>
      </c>
      <c r="H315" s="35" t="s">
        <v>365</v>
      </c>
      <c r="I315" s="36">
        <v>697.89</v>
      </c>
      <c r="J315" s="34">
        <v>45918</v>
      </c>
      <c r="K315" s="36">
        <v>572.04</v>
      </c>
      <c r="L315" s="34">
        <v>45895</v>
      </c>
      <c r="M315" s="37">
        <v>-23</v>
      </c>
      <c r="N315" s="37">
        <f t="shared" si="16"/>
        <v>7</v>
      </c>
      <c r="O315" s="38">
        <f t="shared" si="17"/>
        <v>-13156.919999999998</v>
      </c>
      <c r="P315" s="38">
        <f t="shared" si="18"/>
        <v>4004.2799999999997</v>
      </c>
      <c r="Q315" s="37">
        <f t="shared" si="19"/>
        <v>30</v>
      </c>
    </row>
    <row r="316" spans="1:17" s="39" customFormat="1" x14ac:dyDescent="0.25">
      <c r="A316" s="32" t="s">
        <v>12</v>
      </c>
      <c r="B316" s="32" t="s">
        <v>225</v>
      </c>
      <c r="C316" s="32" t="s">
        <v>322</v>
      </c>
      <c r="D316" s="33">
        <v>7516911000</v>
      </c>
      <c r="E316" s="34">
        <v>45892</v>
      </c>
      <c r="F316" s="34">
        <v>45892</v>
      </c>
      <c r="G316" s="32">
        <v>15394810591</v>
      </c>
      <c r="H316" s="35" t="s">
        <v>366</v>
      </c>
      <c r="I316" s="36">
        <v>60</v>
      </c>
      <c r="J316" s="34">
        <v>45922</v>
      </c>
      <c r="K316" s="36">
        <v>49.18</v>
      </c>
      <c r="L316" s="34">
        <v>45901</v>
      </c>
      <c r="M316" s="37">
        <v>-21</v>
      </c>
      <c r="N316" s="37">
        <f t="shared" si="16"/>
        <v>9</v>
      </c>
      <c r="O316" s="38">
        <f t="shared" si="17"/>
        <v>-1032.78</v>
      </c>
      <c r="P316" s="38">
        <f t="shared" si="18"/>
        <v>442.62</v>
      </c>
      <c r="Q316" s="37">
        <f t="shared" si="19"/>
        <v>30</v>
      </c>
    </row>
    <row r="317" spans="1:17" s="39" customFormat="1" x14ac:dyDescent="0.25">
      <c r="A317" s="32" t="s">
        <v>12</v>
      </c>
      <c r="B317" s="32" t="s">
        <v>225</v>
      </c>
      <c r="C317" s="32" t="s">
        <v>324</v>
      </c>
      <c r="D317" s="33">
        <v>9771701001</v>
      </c>
      <c r="E317" s="34">
        <v>45892</v>
      </c>
      <c r="F317" s="34">
        <v>45892</v>
      </c>
      <c r="G317" s="32">
        <v>15394813543</v>
      </c>
      <c r="H317" s="35" t="s">
        <v>367</v>
      </c>
      <c r="I317" s="36">
        <v>28.56</v>
      </c>
      <c r="J317" s="34">
        <v>45922</v>
      </c>
      <c r="K317" s="36">
        <v>23.41</v>
      </c>
      <c r="L317" s="34">
        <v>45894</v>
      </c>
      <c r="M317" s="37">
        <v>-28</v>
      </c>
      <c r="N317" s="37">
        <f t="shared" si="16"/>
        <v>2</v>
      </c>
      <c r="O317" s="38">
        <f t="shared" si="17"/>
        <v>-655.48</v>
      </c>
      <c r="P317" s="38">
        <f t="shared" si="18"/>
        <v>46.82</v>
      </c>
      <c r="Q317" s="37">
        <f t="shared" si="19"/>
        <v>30</v>
      </c>
    </row>
    <row r="318" spans="1:17" s="39" customFormat="1" x14ac:dyDescent="0.25">
      <c r="A318" s="32" t="s">
        <v>12</v>
      </c>
      <c r="B318" s="32" t="s">
        <v>225</v>
      </c>
      <c r="C318" s="32" t="s">
        <v>368</v>
      </c>
      <c r="D318" s="33">
        <v>1788080156</v>
      </c>
      <c r="E318" s="34">
        <v>45894</v>
      </c>
      <c r="F318" s="34">
        <v>45894</v>
      </c>
      <c r="G318" s="32">
        <v>15403073150</v>
      </c>
      <c r="H318" s="35">
        <v>1010969164</v>
      </c>
      <c r="I318" s="36">
        <v>442.86</v>
      </c>
      <c r="J318" s="34">
        <v>45924</v>
      </c>
      <c r="K318" s="36">
        <v>363</v>
      </c>
      <c r="L318" s="34">
        <v>45901</v>
      </c>
      <c r="M318" s="37">
        <v>-23</v>
      </c>
      <c r="N318" s="37">
        <f t="shared" si="16"/>
        <v>7</v>
      </c>
      <c r="O318" s="38">
        <f t="shared" si="17"/>
        <v>-8349</v>
      </c>
      <c r="P318" s="38">
        <f t="shared" si="18"/>
        <v>2541</v>
      </c>
      <c r="Q318" s="37">
        <f t="shared" si="19"/>
        <v>30</v>
      </c>
    </row>
    <row r="319" spans="1:17" s="39" customFormat="1" x14ac:dyDescent="0.25">
      <c r="A319" s="32" t="s">
        <v>12</v>
      </c>
      <c r="B319" s="32" t="s">
        <v>225</v>
      </c>
      <c r="C319" s="32" t="s">
        <v>321</v>
      </c>
      <c r="D319" s="33">
        <v>2616630022</v>
      </c>
      <c r="E319" s="34">
        <v>45895</v>
      </c>
      <c r="F319" s="34">
        <v>45895</v>
      </c>
      <c r="G319" s="32">
        <v>15403549322</v>
      </c>
      <c r="H319" s="35">
        <v>2250151882</v>
      </c>
      <c r="I319" s="36">
        <v>21490.17</v>
      </c>
      <c r="J319" s="34">
        <v>45925</v>
      </c>
      <c r="K319" s="36">
        <v>17608.669999999998</v>
      </c>
      <c r="L319" s="34">
        <v>45901</v>
      </c>
      <c r="M319" s="37">
        <v>-24</v>
      </c>
      <c r="N319" s="37">
        <f t="shared" si="16"/>
        <v>6</v>
      </c>
      <c r="O319" s="38">
        <f t="shared" si="17"/>
        <v>-422608.07999999996</v>
      </c>
      <c r="P319" s="38">
        <f t="shared" si="18"/>
        <v>105652.01999999999</v>
      </c>
      <c r="Q319" s="37">
        <f t="shared" si="19"/>
        <v>30</v>
      </c>
    </row>
    <row r="320" spans="1:17" s="39" customFormat="1" x14ac:dyDescent="0.25">
      <c r="A320" s="32" t="s">
        <v>12</v>
      </c>
      <c r="B320" s="32" t="s">
        <v>225</v>
      </c>
      <c r="C320" s="32" t="s">
        <v>321</v>
      </c>
      <c r="D320" s="33">
        <v>2616630022</v>
      </c>
      <c r="E320" s="34">
        <v>45895</v>
      </c>
      <c r="F320" s="34">
        <v>45895</v>
      </c>
      <c r="G320" s="32">
        <v>15403615919</v>
      </c>
      <c r="H320" s="35">
        <v>2250151883</v>
      </c>
      <c r="I320" s="36">
        <v>1884.64</v>
      </c>
      <c r="J320" s="34">
        <v>45925</v>
      </c>
      <c r="K320" s="36">
        <v>1544.79</v>
      </c>
      <c r="L320" s="34">
        <v>45901</v>
      </c>
      <c r="M320" s="37">
        <v>-24</v>
      </c>
      <c r="N320" s="37">
        <f t="shared" si="16"/>
        <v>6</v>
      </c>
      <c r="O320" s="38">
        <f t="shared" si="17"/>
        <v>-37074.959999999999</v>
      </c>
      <c r="P320" s="38">
        <f t="shared" si="18"/>
        <v>9268.74</v>
      </c>
      <c r="Q320" s="37">
        <f t="shared" si="19"/>
        <v>30</v>
      </c>
    </row>
    <row r="321" spans="1:17" s="39" customFormat="1" x14ac:dyDescent="0.25">
      <c r="A321" s="32" t="s">
        <v>12</v>
      </c>
      <c r="B321" s="32" t="s">
        <v>225</v>
      </c>
      <c r="C321" s="32" t="s">
        <v>162</v>
      </c>
      <c r="D321" s="33">
        <v>97103880585</v>
      </c>
      <c r="E321" s="34">
        <v>45895</v>
      </c>
      <c r="F321" s="34">
        <v>45895</v>
      </c>
      <c r="G321" s="32">
        <v>15407565800</v>
      </c>
      <c r="H321" s="35">
        <v>1025192126</v>
      </c>
      <c r="I321" s="36">
        <v>82.5</v>
      </c>
      <c r="J321" s="34">
        <v>45925</v>
      </c>
      <c r="K321" s="36">
        <v>82.5</v>
      </c>
      <c r="L321" s="34">
        <v>45901</v>
      </c>
      <c r="M321" s="37">
        <v>-24</v>
      </c>
      <c r="N321" s="37">
        <f t="shared" si="16"/>
        <v>6</v>
      </c>
      <c r="O321" s="38">
        <f t="shared" si="17"/>
        <v>-1980</v>
      </c>
      <c r="P321" s="38">
        <f t="shared" si="18"/>
        <v>495</v>
      </c>
      <c r="Q321" s="37">
        <f t="shared" si="19"/>
        <v>30</v>
      </c>
    </row>
    <row r="322" spans="1:17" s="39" customFormat="1" x14ac:dyDescent="0.25">
      <c r="A322" s="32" t="s">
        <v>12</v>
      </c>
      <c r="B322" s="32" t="s">
        <v>225</v>
      </c>
      <c r="C322" s="32" t="s">
        <v>269</v>
      </c>
      <c r="D322" s="33">
        <v>93026890017</v>
      </c>
      <c r="E322" s="34">
        <v>45898</v>
      </c>
      <c r="F322" s="34">
        <v>45898</v>
      </c>
      <c r="G322" s="32">
        <v>15425613843</v>
      </c>
      <c r="H322" s="35" t="s">
        <v>369</v>
      </c>
      <c r="I322" s="36">
        <v>472.87</v>
      </c>
      <c r="J322" s="34">
        <v>45928</v>
      </c>
      <c r="K322" s="36">
        <v>387.6</v>
      </c>
      <c r="L322" s="34">
        <v>45904</v>
      </c>
      <c r="M322" s="37">
        <v>-24</v>
      </c>
      <c r="N322" s="37">
        <f t="shared" si="16"/>
        <v>6</v>
      </c>
      <c r="O322" s="38">
        <f t="shared" si="17"/>
        <v>-9302.4000000000015</v>
      </c>
      <c r="P322" s="38">
        <f t="shared" si="18"/>
        <v>2325.6000000000004</v>
      </c>
      <c r="Q322" s="37">
        <f t="shared" si="19"/>
        <v>30</v>
      </c>
    </row>
    <row r="323" spans="1:17" s="39" customFormat="1" x14ac:dyDescent="0.25">
      <c r="A323" s="32" t="s">
        <v>12</v>
      </c>
      <c r="B323" s="32" t="s">
        <v>225</v>
      </c>
      <c r="C323" s="32" t="s">
        <v>278</v>
      </c>
      <c r="D323" s="33">
        <v>17851171003</v>
      </c>
      <c r="E323" s="34">
        <v>45903</v>
      </c>
      <c r="F323" s="34">
        <v>45903</v>
      </c>
      <c r="G323" s="32">
        <v>15456138020</v>
      </c>
      <c r="H323" s="35">
        <v>9600606838</v>
      </c>
      <c r="I323" s="36">
        <v>6773.1</v>
      </c>
      <c r="J323" s="34">
        <v>45933</v>
      </c>
      <c r="K323" s="36">
        <v>5551.72</v>
      </c>
      <c r="L323" s="34">
        <v>45910</v>
      </c>
      <c r="M323" s="37">
        <v>-23</v>
      </c>
      <c r="N323" s="37">
        <f t="shared" ref="N323:N365" si="20">L323-F323</f>
        <v>7</v>
      </c>
      <c r="O323" s="38">
        <f t="shared" ref="O323:O365" si="21">M323*K323</f>
        <v>-127689.56000000001</v>
      </c>
      <c r="P323" s="38">
        <f t="shared" ref="P323:P365" si="22">N323*K323</f>
        <v>38862.04</v>
      </c>
      <c r="Q323" s="37">
        <f t="shared" ref="Q323:Q365" si="23">J323-F323</f>
        <v>30</v>
      </c>
    </row>
    <row r="324" spans="1:17" s="39" customFormat="1" x14ac:dyDescent="0.25">
      <c r="A324" s="32" t="s">
        <v>12</v>
      </c>
      <c r="B324" s="32" t="s">
        <v>225</v>
      </c>
      <c r="C324" s="32" t="s">
        <v>276</v>
      </c>
      <c r="D324" s="33">
        <v>9606630961</v>
      </c>
      <c r="E324" s="34">
        <v>45903</v>
      </c>
      <c r="F324" s="34">
        <v>45903</v>
      </c>
      <c r="G324" s="32">
        <v>15463695939</v>
      </c>
      <c r="H324" s="35" t="s">
        <v>370</v>
      </c>
      <c r="I324" s="36">
        <v>15462.98</v>
      </c>
      <c r="J324" s="34">
        <v>45933</v>
      </c>
      <c r="K324" s="36">
        <v>12674.57</v>
      </c>
      <c r="L324" s="34">
        <v>45905</v>
      </c>
      <c r="M324" s="37">
        <v>-28</v>
      </c>
      <c r="N324" s="37">
        <f t="shared" si="20"/>
        <v>2</v>
      </c>
      <c r="O324" s="38">
        <f t="shared" si="21"/>
        <v>-354887.95999999996</v>
      </c>
      <c r="P324" s="38">
        <f t="shared" si="22"/>
        <v>25349.14</v>
      </c>
      <c r="Q324" s="37">
        <f t="shared" si="23"/>
        <v>30</v>
      </c>
    </row>
    <row r="325" spans="1:17" s="39" customFormat="1" x14ac:dyDescent="0.25">
      <c r="A325" s="32" t="s">
        <v>12</v>
      </c>
      <c r="B325" s="32" t="s">
        <v>225</v>
      </c>
      <c r="C325" s="32" t="s">
        <v>286</v>
      </c>
      <c r="D325" s="33">
        <v>11582010150</v>
      </c>
      <c r="E325" s="34">
        <v>45905</v>
      </c>
      <c r="F325" s="34">
        <v>45905</v>
      </c>
      <c r="G325" s="32">
        <v>15478756789</v>
      </c>
      <c r="H325" s="35">
        <v>10035212</v>
      </c>
      <c r="I325" s="36">
        <v>1074.33</v>
      </c>
      <c r="J325" s="34">
        <v>45935</v>
      </c>
      <c r="K325" s="36">
        <v>880.6</v>
      </c>
      <c r="L325" s="34">
        <v>45911</v>
      </c>
      <c r="M325" s="37">
        <v>-24</v>
      </c>
      <c r="N325" s="37">
        <f t="shared" si="20"/>
        <v>6</v>
      </c>
      <c r="O325" s="38">
        <f t="shared" si="21"/>
        <v>-21134.400000000001</v>
      </c>
      <c r="P325" s="38">
        <f t="shared" si="22"/>
        <v>5283.6</v>
      </c>
      <c r="Q325" s="37">
        <f t="shared" si="23"/>
        <v>30</v>
      </c>
    </row>
    <row r="326" spans="1:17" s="39" customFormat="1" x14ac:dyDescent="0.25">
      <c r="A326" s="32" t="s">
        <v>12</v>
      </c>
      <c r="B326" s="32" t="s">
        <v>225</v>
      </c>
      <c r="C326" s="32" t="s">
        <v>286</v>
      </c>
      <c r="D326" s="33">
        <v>11582010150</v>
      </c>
      <c r="E326" s="34">
        <v>45905</v>
      </c>
      <c r="F326" s="34">
        <v>45905</v>
      </c>
      <c r="G326" s="32">
        <v>15478760468</v>
      </c>
      <c r="H326" s="35">
        <v>10035213</v>
      </c>
      <c r="I326" s="36">
        <v>381.79</v>
      </c>
      <c r="J326" s="34">
        <v>45935</v>
      </c>
      <c r="K326" s="36">
        <v>312.93</v>
      </c>
      <c r="L326" s="34">
        <v>45911</v>
      </c>
      <c r="M326" s="37">
        <v>-24</v>
      </c>
      <c r="N326" s="37">
        <f t="shared" si="20"/>
        <v>6</v>
      </c>
      <c r="O326" s="38">
        <f t="shared" si="21"/>
        <v>-7510.32</v>
      </c>
      <c r="P326" s="38">
        <f t="shared" si="22"/>
        <v>1877.58</v>
      </c>
      <c r="Q326" s="37">
        <f t="shared" si="23"/>
        <v>30</v>
      </c>
    </row>
    <row r="327" spans="1:17" s="39" customFormat="1" x14ac:dyDescent="0.25">
      <c r="A327" s="32" t="s">
        <v>12</v>
      </c>
      <c r="B327" s="32" t="s">
        <v>225</v>
      </c>
      <c r="C327" s="32" t="s">
        <v>279</v>
      </c>
      <c r="D327" s="33">
        <v>12878470157</v>
      </c>
      <c r="E327" s="34">
        <v>45909</v>
      </c>
      <c r="F327" s="34">
        <v>45909</v>
      </c>
      <c r="G327" s="32">
        <v>15498310930</v>
      </c>
      <c r="H327" s="35" t="s">
        <v>371</v>
      </c>
      <c r="I327" s="36">
        <v>10411.32</v>
      </c>
      <c r="J327" s="34">
        <v>45939</v>
      </c>
      <c r="K327" s="36">
        <v>8533.8700000000008</v>
      </c>
      <c r="L327" s="34">
        <v>45912</v>
      </c>
      <c r="M327" s="37">
        <v>-27</v>
      </c>
      <c r="N327" s="37">
        <f t="shared" si="20"/>
        <v>3</v>
      </c>
      <c r="O327" s="38">
        <f t="shared" si="21"/>
        <v>-230414.49000000002</v>
      </c>
      <c r="P327" s="38">
        <f t="shared" si="22"/>
        <v>25601.61</v>
      </c>
      <c r="Q327" s="37">
        <f t="shared" si="23"/>
        <v>30</v>
      </c>
    </row>
    <row r="328" spans="1:17" s="39" customFormat="1" x14ac:dyDescent="0.25">
      <c r="A328" s="32" t="s">
        <v>12</v>
      </c>
      <c r="B328" s="32" t="s">
        <v>225</v>
      </c>
      <c r="C328" s="32" t="s">
        <v>279</v>
      </c>
      <c r="D328" s="33">
        <v>12878470157</v>
      </c>
      <c r="E328" s="34">
        <v>45909</v>
      </c>
      <c r="F328" s="34">
        <v>45909</v>
      </c>
      <c r="G328" s="32">
        <v>15498311118</v>
      </c>
      <c r="H328" s="35" t="s">
        <v>372</v>
      </c>
      <c r="I328" s="36">
        <v>20.57</v>
      </c>
      <c r="J328" s="34">
        <v>45939</v>
      </c>
      <c r="K328" s="36">
        <v>16.86</v>
      </c>
      <c r="L328" s="34">
        <v>45912</v>
      </c>
      <c r="M328" s="37">
        <v>-27</v>
      </c>
      <c r="N328" s="37">
        <f t="shared" si="20"/>
        <v>3</v>
      </c>
      <c r="O328" s="38">
        <f t="shared" si="21"/>
        <v>-455.21999999999997</v>
      </c>
      <c r="P328" s="38">
        <f t="shared" si="22"/>
        <v>50.58</v>
      </c>
      <c r="Q328" s="37">
        <f t="shared" si="23"/>
        <v>30</v>
      </c>
    </row>
    <row r="329" spans="1:17" s="39" customFormat="1" x14ac:dyDescent="0.25">
      <c r="A329" s="32" t="s">
        <v>12</v>
      </c>
      <c r="B329" s="32" t="s">
        <v>225</v>
      </c>
      <c r="C329" s="32" t="s">
        <v>279</v>
      </c>
      <c r="D329" s="33">
        <v>12878470157</v>
      </c>
      <c r="E329" s="34">
        <v>45909</v>
      </c>
      <c r="F329" s="34">
        <v>45909</v>
      </c>
      <c r="G329" s="32">
        <v>15498312002</v>
      </c>
      <c r="H329" s="35" t="s">
        <v>373</v>
      </c>
      <c r="I329" s="36">
        <v>3654.49</v>
      </c>
      <c r="J329" s="34">
        <v>45939</v>
      </c>
      <c r="K329" s="36">
        <v>2995.48</v>
      </c>
      <c r="L329" s="34">
        <v>45912</v>
      </c>
      <c r="M329" s="37">
        <v>-27</v>
      </c>
      <c r="N329" s="37">
        <f t="shared" si="20"/>
        <v>3</v>
      </c>
      <c r="O329" s="38">
        <f t="shared" si="21"/>
        <v>-80877.960000000006</v>
      </c>
      <c r="P329" s="38">
        <f t="shared" si="22"/>
        <v>8986.44</v>
      </c>
      <c r="Q329" s="37">
        <f t="shared" si="23"/>
        <v>30</v>
      </c>
    </row>
    <row r="330" spans="1:17" s="39" customFormat="1" x14ac:dyDescent="0.25">
      <c r="A330" s="32" t="s">
        <v>12</v>
      </c>
      <c r="B330" s="32" t="s">
        <v>225</v>
      </c>
      <c r="C330" s="32" t="s">
        <v>279</v>
      </c>
      <c r="D330" s="33">
        <v>12878470157</v>
      </c>
      <c r="E330" s="34">
        <v>45909</v>
      </c>
      <c r="F330" s="34">
        <v>45909</v>
      </c>
      <c r="G330" s="32">
        <v>15498315571</v>
      </c>
      <c r="H330" s="35" t="s">
        <v>374</v>
      </c>
      <c r="I330" s="36">
        <v>101.02</v>
      </c>
      <c r="J330" s="34">
        <v>45939</v>
      </c>
      <c r="K330" s="36">
        <v>82.8</v>
      </c>
      <c r="L330" s="34">
        <v>45912</v>
      </c>
      <c r="M330" s="37">
        <v>-27</v>
      </c>
      <c r="N330" s="37">
        <f t="shared" si="20"/>
        <v>3</v>
      </c>
      <c r="O330" s="38">
        <f t="shared" si="21"/>
        <v>-2235.6</v>
      </c>
      <c r="P330" s="38">
        <f t="shared" si="22"/>
        <v>248.39999999999998</v>
      </c>
      <c r="Q330" s="37">
        <f t="shared" si="23"/>
        <v>30</v>
      </c>
    </row>
    <row r="331" spans="1:17" s="39" customFormat="1" x14ac:dyDescent="0.25">
      <c r="A331" s="32" t="s">
        <v>12</v>
      </c>
      <c r="B331" s="32" t="s">
        <v>225</v>
      </c>
      <c r="C331" s="32" t="s">
        <v>279</v>
      </c>
      <c r="D331" s="33">
        <v>12878470157</v>
      </c>
      <c r="E331" s="34">
        <v>45909</v>
      </c>
      <c r="F331" s="34">
        <v>45909</v>
      </c>
      <c r="G331" s="32">
        <v>15498316060</v>
      </c>
      <c r="H331" s="35" t="s">
        <v>375</v>
      </c>
      <c r="I331" s="36">
        <v>101.02</v>
      </c>
      <c r="J331" s="34">
        <v>45939</v>
      </c>
      <c r="K331" s="36">
        <v>82.8</v>
      </c>
      <c r="L331" s="34">
        <v>45912</v>
      </c>
      <c r="M331" s="37">
        <v>-27</v>
      </c>
      <c r="N331" s="37">
        <f t="shared" si="20"/>
        <v>3</v>
      </c>
      <c r="O331" s="38">
        <f t="shared" si="21"/>
        <v>-2235.6</v>
      </c>
      <c r="P331" s="38">
        <f t="shared" si="22"/>
        <v>248.39999999999998</v>
      </c>
      <c r="Q331" s="37">
        <f t="shared" si="23"/>
        <v>30</v>
      </c>
    </row>
    <row r="332" spans="1:17" s="39" customFormat="1" x14ac:dyDescent="0.25">
      <c r="A332" s="32" t="s">
        <v>12</v>
      </c>
      <c r="B332" s="32" t="s">
        <v>225</v>
      </c>
      <c r="C332" s="32" t="s">
        <v>279</v>
      </c>
      <c r="D332" s="33">
        <v>12878470157</v>
      </c>
      <c r="E332" s="34">
        <v>45909</v>
      </c>
      <c r="F332" s="34">
        <v>45909</v>
      </c>
      <c r="G332" s="32">
        <v>15498321063</v>
      </c>
      <c r="H332" s="35" t="s">
        <v>376</v>
      </c>
      <c r="I332" s="36">
        <v>37.049999999999997</v>
      </c>
      <c r="J332" s="34">
        <v>45939</v>
      </c>
      <c r="K332" s="36">
        <v>30.37</v>
      </c>
      <c r="L332" s="34">
        <v>45912</v>
      </c>
      <c r="M332" s="37">
        <v>-27</v>
      </c>
      <c r="N332" s="37">
        <f t="shared" si="20"/>
        <v>3</v>
      </c>
      <c r="O332" s="38">
        <f t="shared" si="21"/>
        <v>-819.99</v>
      </c>
      <c r="P332" s="38">
        <f t="shared" si="22"/>
        <v>91.11</v>
      </c>
      <c r="Q332" s="37">
        <f t="shared" si="23"/>
        <v>30</v>
      </c>
    </row>
    <row r="333" spans="1:17" s="39" customFormat="1" x14ac:dyDescent="0.25">
      <c r="A333" s="32" t="s">
        <v>12</v>
      </c>
      <c r="B333" s="32" t="s">
        <v>225</v>
      </c>
      <c r="C333" s="32" t="s">
        <v>162</v>
      </c>
      <c r="D333" s="33">
        <v>97103880585</v>
      </c>
      <c r="E333" s="34">
        <v>45909</v>
      </c>
      <c r="F333" s="34">
        <v>45909</v>
      </c>
      <c r="G333" s="32">
        <v>15504843891</v>
      </c>
      <c r="H333" s="35">
        <v>1025203900</v>
      </c>
      <c r="I333" s="36">
        <v>375.04</v>
      </c>
      <c r="J333" s="34">
        <v>45939</v>
      </c>
      <c r="K333" s="36">
        <v>375.04</v>
      </c>
      <c r="L333" s="34">
        <v>45912</v>
      </c>
      <c r="M333" s="37">
        <v>-27</v>
      </c>
      <c r="N333" s="37">
        <f t="shared" si="20"/>
        <v>3</v>
      </c>
      <c r="O333" s="38">
        <f t="shared" si="21"/>
        <v>-10126.08</v>
      </c>
      <c r="P333" s="38">
        <f t="shared" si="22"/>
        <v>1125.1200000000001</v>
      </c>
      <c r="Q333" s="37">
        <f t="shared" si="23"/>
        <v>30</v>
      </c>
    </row>
    <row r="334" spans="1:17" s="39" customFormat="1" x14ac:dyDescent="0.25">
      <c r="A334" s="32" t="s">
        <v>12</v>
      </c>
      <c r="B334" s="32" t="s">
        <v>377</v>
      </c>
      <c r="C334" s="32" t="s">
        <v>378</v>
      </c>
      <c r="D334" s="33">
        <v>1108630524</v>
      </c>
      <c r="E334" s="34">
        <v>45838</v>
      </c>
      <c r="F334" s="34">
        <v>45838</v>
      </c>
      <c r="G334" s="32">
        <v>15016087189</v>
      </c>
      <c r="H334" s="35" t="s">
        <v>379</v>
      </c>
      <c r="I334" s="36">
        <v>4453</v>
      </c>
      <c r="J334" s="34">
        <v>45868</v>
      </c>
      <c r="K334" s="36">
        <v>3650</v>
      </c>
      <c r="L334" s="34">
        <v>45848</v>
      </c>
      <c r="M334" s="37">
        <v>-20</v>
      </c>
      <c r="N334" s="37">
        <f t="shared" si="20"/>
        <v>10</v>
      </c>
      <c r="O334" s="38">
        <f t="shared" si="21"/>
        <v>-73000</v>
      </c>
      <c r="P334" s="38">
        <f t="shared" si="22"/>
        <v>36500</v>
      </c>
      <c r="Q334" s="37">
        <f t="shared" si="23"/>
        <v>30</v>
      </c>
    </row>
    <row r="335" spans="1:17" s="39" customFormat="1" x14ac:dyDescent="0.25">
      <c r="A335" s="32" t="s">
        <v>12</v>
      </c>
      <c r="B335" s="32" t="s">
        <v>377</v>
      </c>
      <c r="C335" s="32" t="s">
        <v>380</v>
      </c>
      <c r="D335" s="33" t="s">
        <v>381</v>
      </c>
      <c r="E335" s="34">
        <v>45839</v>
      </c>
      <c r="F335" s="34">
        <v>45839</v>
      </c>
      <c r="G335" s="32">
        <v>15030576101</v>
      </c>
      <c r="H335" s="35" t="s">
        <v>382</v>
      </c>
      <c r="I335" s="36">
        <v>12000</v>
      </c>
      <c r="J335" s="34">
        <v>45869</v>
      </c>
      <c r="K335" s="36">
        <v>9836.06</v>
      </c>
      <c r="L335" s="34">
        <v>45841</v>
      </c>
      <c r="M335" s="37">
        <v>-28</v>
      </c>
      <c r="N335" s="37">
        <f t="shared" si="20"/>
        <v>2</v>
      </c>
      <c r="O335" s="38">
        <f t="shared" si="21"/>
        <v>-275409.68</v>
      </c>
      <c r="P335" s="38">
        <f t="shared" si="22"/>
        <v>19672.12</v>
      </c>
      <c r="Q335" s="37">
        <f t="shared" si="23"/>
        <v>30</v>
      </c>
    </row>
    <row r="336" spans="1:17" s="39" customFormat="1" x14ac:dyDescent="0.25">
      <c r="A336" s="32" t="s">
        <v>12</v>
      </c>
      <c r="B336" s="32" t="s">
        <v>377</v>
      </c>
      <c r="C336" s="32" t="s">
        <v>383</v>
      </c>
      <c r="D336" s="33">
        <v>763300480</v>
      </c>
      <c r="E336" s="34">
        <v>45840</v>
      </c>
      <c r="F336" s="34">
        <v>45840</v>
      </c>
      <c r="G336" s="32">
        <v>15036329173</v>
      </c>
      <c r="H336" s="35">
        <v>320068157</v>
      </c>
      <c r="I336" s="36">
        <v>2917.48</v>
      </c>
      <c r="J336" s="34">
        <v>45870</v>
      </c>
      <c r="K336" s="36">
        <v>2391.38</v>
      </c>
      <c r="L336" s="34">
        <v>45853</v>
      </c>
      <c r="M336" s="37">
        <v>-17</v>
      </c>
      <c r="N336" s="37">
        <f t="shared" si="20"/>
        <v>13</v>
      </c>
      <c r="O336" s="38">
        <f t="shared" si="21"/>
        <v>-40653.46</v>
      </c>
      <c r="P336" s="38">
        <f t="shared" si="22"/>
        <v>31087.940000000002</v>
      </c>
      <c r="Q336" s="37">
        <f t="shared" si="23"/>
        <v>30</v>
      </c>
    </row>
    <row r="337" spans="1:17" s="39" customFormat="1" x14ac:dyDescent="0.25">
      <c r="A337" s="32" t="s">
        <v>12</v>
      </c>
      <c r="B337" s="32" t="s">
        <v>377</v>
      </c>
      <c r="C337" s="32" t="s">
        <v>384</v>
      </c>
      <c r="D337" s="33">
        <v>2289740488</v>
      </c>
      <c r="E337" s="34">
        <v>45840</v>
      </c>
      <c r="F337" s="34">
        <v>45840</v>
      </c>
      <c r="G337" s="32">
        <v>15038088561</v>
      </c>
      <c r="H337" s="35" t="s">
        <v>385</v>
      </c>
      <c r="I337" s="36">
        <v>24.4</v>
      </c>
      <c r="J337" s="34">
        <v>45870</v>
      </c>
      <c r="K337" s="36">
        <v>20</v>
      </c>
      <c r="L337" s="34">
        <v>45848</v>
      </c>
      <c r="M337" s="37">
        <v>-22</v>
      </c>
      <c r="N337" s="37">
        <f t="shared" si="20"/>
        <v>8</v>
      </c>
      <c r="O337" s="38">
        <f t="shared" si="21"/>
        <v>-440</v>
      </c>
      <c r="P337" s="38">
        <f t="shared" si="22"/>
        <v>160</v>
      </c>
      <c r="Q337" s="37">
        <f t="shared" si="23"/>
        <v>30</v>
      </c>
    </row>
    <row r="338" spans="1:17" s="39" customFormat="1" x14ac:dyDescent="0.25">
      <c r="A338" s="32" t="s">
        <v>12</v>
      </c>
      <c r="B338" s="32" t="s">
        <v>377</v>
      </c>
      <c r="C338" s="32" t="s">
        <v>378</v>
      </c>
      <c r="D338" s="33">
        <v>1108630524</v>
      </c>
      <c r="E338" s="34">
        <v>45840</v>
      </c>
      <c r="F338" s="34">
        <v>45840</v>
      </c>
      <c r="G338" s="32">
        <v>15039010540</v>
      </c>
      <c r="H338" s="35" t="s">
        <v>386</v>
      </c>
      <c r="I338" s="36">
        <v>5636.4</v>
      </c>
      <c r="J338" s="34">
        <v>45870</v>
      </c>
      <c r="K338" s="36">
        <v>4620</v>
      </c>
      <c r="L338" s="34">
        <v>45848</v>
      </c>
      <c r="M338" s="37">
        <v>-22</v>
      </c>
      <c r="N338" s="37">
        <f t="shared" si="20"/>
        <v>8</v>
      </c>
      <c r="O338" s="38">
        <f t="shared" si="21"/>
        <v>-101640</v>
      </c>
      <c r="P338" s="38">
        <f t="shared" si="22"/>
        <v>36960</v>
      </c>
      <c r="Q338" s="37">
        <f t="shared" si="23"/>
        <v>30</v>
      </c>
    </row>
    <row r="339" spans="1:17" s="39" customFormat="1" x14ac:dyDescent="0.25">
      <c r="A339" s="32" t="s">
        <v>12</v>
      </c>
      <c r="B339" s="32" t="s">
        <v>377</v>
      </c>
      <c r="C339" s="32" t="s">
        <v>162</v>
      </c>
      <c r="D339" s="33">
        <v>97103880585</v>
      </c>
      <c r="E339" s="34">
        <v>45840</v>
      </c>
      <c r="F339" s="34">
        <v>45840</v>
      </c>
      <c r="G339" s="32">
        <v>15041125531</v>
      </c>
      <c r="H339" s="35">
        <v>3250233303</v>
      </c>
      <c r="I339" s="36">
        <v>9748.89</v>
      </c>
      <c r="J339" s="34">
        <v>45870</v>
      </c>
      <c r="K339" s="36">
        <v>7990.89</v>
      </c>
      <c r="L339" s="34">
        <v>45856</v>
      </c>
      <c r="M339" s="37">
        <v>-14</v>
      </c>
      <c r="N339" s="37">
        <f t="shared" si="20"/>
        <v>16</v>
      </c>
      <c r="O339" s="38">
        <f t="shared" si="21"/>
        <v>-111872.46</v>
      </c>
      <c r="P339" s="38">
        <f t="shared" si="22"/>
        <v>127854.24</v>
      </c>
      <c r="Q339" s="37">
        <f t="shared" si="23"/>
        <v>30</v>
      </c>
    </row>
    <row r="340" spans="1:17" s="39" customFormat="1" x14ac:dyDescent="0.25">
      <c r="A340" s="32" t="s">
        <v>12</v>
      </c>
      <c r="B340" s="32" t="s">
        <v>377</v>
      </c>
      <c r="C340" s="32" t="s">
        <v>162</v>
      </c>
      <c r="D340" s="33">
        <v>97103880585</v>
      </c>
      <c r="E340" s="34">
        <v>45840</v>
      </c>
      <c r="F340" s="34">
        <v>45840</v>
      </c>
      <c r="G340" s="32">
        <v>15041126113</v>
      </c>
      <c r="H340" s="35">
        <v>3250233329</v>
      </c>
      <c r="I340" s="36">
        <v>13984.82</v>
      </c>
      <c r="J340" s="34">
        <v>45870</v>
      </c>
      <c r="K340" s="36">
        <v>11462.97</v>
      </c>
      <c r="L340" s="34">
        <v>45856</v>
      </c>
      <c r="M340" s="37">
        <v>-14</v>
      </c>
      <c r="N340" s="37">
        <f t="shared" si="20"/>
        <v>16</v>
      </c>
      <c r="O340" s="38">
        <f t="shared" si="21"/>
        <v>-160481.57999999999</v>
      </c>
      <c r="P340" s="38">
        <f t="shared" si="22"/>
        <v>183407.52</v>
      </c>
      <c r="Q340" s="37">
        <f t="shared" si="23"/>
        <v>30</v>
      </c>
    </row>
    <row r="341" spans="1:17" s="39" customFormat="1" x14ac:dyDescent="0.25">
      <c r="A341" s="32" t="s">
        <v>12</v>
      </c>
      <c r="B341" s="32" t="s">
        <v>377</v>
      </c>
      <c r="C341" s="32" t="s">
        <v>387</v>
      </c>
      <c r="D341" s="33">
        <v>842450124</v>
      </c>
      <c r="E341" s="34">
        <v>45841</v>
      </c>
      <c r="F341" s="34">
        <v>45841</v>
      </c>
      <c r="G341" s="32">
        <v>15049927074</v>
      </c>
      <c r="H341" s="35" t="s">
        <v>388</v>
      </c>
      <c r="I341" s="36">
        <v>3458.7</v>
      </c>
      <c r="J341" s="34">
        <v>45871</v>
      </c>
      <c r="K341" s="36">
        <v>2835</v>
      </c>
      <c r="L341" s="34">
        <v>45853</v>
      </c>
      <c r="M341" s="37">
        <v>-18</v>
      </c>
      <c r="N341" s="37">
        <f t="shared" si="20"/>
        <v>12</v>
      </c>
      <c r="O341" s="38">
        <f t="shared" si="21"/>
        <v>-51030</v>
      </c>
      <c r="P341" s="38">
        <f t="shared" si="22"/>
        <v>34020</v>
      </c>
      <c r="Q341" s="37">
        <f t="shared" si="23"/>
        <v>30</v>
      </c>
    </row>
    <row r="342" spans="1:17" s="39" customFormat="1" x14ac:dyDescent="0.25">
      <c r="A342" s="32" t="s">
        <v>12</v>
      </c>
      <c r="B342" s="32" t="s">
        <v>377</v>
      </c>
      <c r="C342" s="32" t="s">
        <v>389</v>
      </c>
      <c r="D342" s="33">
        <v>6907290156</v>
      </c>
      <c r="E342" s="34">
        <v>45846</v>
      </c>
      <c r="F342" s="34">
        <v>45846</v>
      </c>
      <c r="G342" s="32">
        <v>15084888086</v>
      </c>
      <c r="H342" s="35">
        <v>2103117</v>
      </c>
      <c r="I342" s="36">
        <v>37.81</v>
      </c>
      <c r="J342" s="34">
        <v>45876</v>
      </c>
      <c r="K342" s="36">
        <v>30.99</v>
      </c>
      <c r="L342" s="34">
        <v>45856</v>
      </c>
      <c r="M342" s="37">
        <v>-20</v>
      </c>
      <c r="N342" s="37">
        <f t="shared" si="20"/>
        <v>10</v>
      </c>
      <c r="O342" s="38">
        <f t="shared" si="21"/>
        <v>-619.79999999999995</v>
      </c>
      <c r="P342" s="38">
        <f t="shared" si="22"/>
        <v>309.89999999999998</v>
      </c>
      <c r="Q342" s="37">
        <f t="shared" si="23"/>
        <v>30</v>
      </c>
    </row>
    <row r="343" spans="1:17" s="39" customFormat="1" x14ac:dyDescent="0.25">
      <c r="A343" s="32" t="s">
        <v>12</v>
      </c>
      <c r="B343" s="32" t="s">
        <v>377</v>
      </c>
      <c r="C343" s="32" t="s">
        <v>319</v>
      </c>
      <c r="D343" s="33">
        <v>6188330150</v>
      </c>
      <c r="E343" s="34">
        <v>45846</v>
      </c>
      <c r="F343" s="34">
        <v>45846</v>
      </c>
      <c r="G343" s="32">
        <v>15085234498</v>
      </c>
      <c r="H343" s="35">
        <v>2131380</v>
      </c>
      <c r="I343" s="36">
        <v>22371.34</v>
      </c>
      <c r="J343" s="34">
        <v>45876</v>
      </c>
      <c r="K343" s="36">
        <v>18337.16</v>
      </c>
      <c r="L343" s="34">
        <v>45861</v>
      </c>
      <c r="M343" s="37">
        <v>-15</v>
      </c>
      <c r="N343" s="37">
        <f t="shared" si="20"/>
        <v>15</v>
      </c>
      <c r="O343" s="38">
        <f t="shared" si="21"/>
        <v>-275057.40000000002</v>
      </c>
      <c r="P343" s="38">
        <f t="shared" si="22"/>
        <v>275057.40000000002</v>
      </c>
      <c r="Q343" s="37">
        <f t="shared" si="23"/>
        <v>30</v>
      </c>
    </row>
    <row r="344" spans="1:17" s="39" customFormat="1" x14ac:dyDescent="0.25">
      <c r="A344" s="32" t="s">
        <v>12</v>
      </c>
      <c r="B344" s="32" t="s">
        <v>377</v>
      </c>
      <c r="C344" s="32" t="s">
        <v>390</v>
      </c>
      <c r="D344" s="33">
        <v>2313821007</v>
      </c>
      <c r="E344" s="34">
        <v>45848</v>
      </c>
      <c r="F344" s="34">
        <v>45848</v>
      </c>
      <c r="G344" s="32">
        <v>15101715880</v>
      </c>
      <c r="H344" s="35" t="s">
        <v>391</v>
      </c>
      <c r="I344" s="36">
        <v>1027.8499999999999</v>
      </c>
      <c r="J344" s="34">
        <v>45878</v>
      </c>
      <c r="K344" s="36">
        <v>842.5</v>
      </c>
      <c r="L344" s="34">
        <v>45903</v>
      </c>
      <c r="M344" s="37">
        <v>20</v>
      </c>
      <c r="N344" s="37">
        <f t="shared" si="20"/>
        <v>55</v>
      </c>
      <c r="O344" s="38">
        <f t="shared" si="21"/>
        <v>16850</v>
      </c>
      <c r="P344" s="38">
        <f t="shared" si="22"/>
        <v>46337.5</v>
      </c>
      <c r="Q344" s="37">
        <f t="shared" si="23"/>
        <v>30</v>
      </c>
    </row>
    <row r="345" spans="1:17" s="39" customFormat="1" x14ac:dyDescent="0.25">
      <c r="A345" s="32" t="s">
        <v>12</v>
      </c>
      <c r="B345" s="32" t="s">
        <v>377</v>
      </c>
      <c r="C345" s="32" t="s">
        <v>378</v>
      </c>
      <c r="D345" s="33">
        <v>1108630524</v>
      </c>
      <c r="E345" s="34">
        <v>45855</v>
      </c>
      <c r="F345" s="34">
        <v>45855</v>
      </c>
      <c r="G345" s="32">
        <v>15155348910</v>
      </c>
      <c r="H345" s="35" t="s">
        <v>392</v>
      </c>
      <c r="I345" s="36">
        <v>4453</v>
      </c>
      <c r="J345" s="34">
        <v>45885</v>
      </c>
      <c r="K345" s="36">
        <v>3650</v>
      </c>
      <c r="L345" s="34">
        <v>45869</v>
      </c>
      <c r="M345" s="37">
        <v>-16</v>
      </c>
      <c r="N345" s="37">
        <f t="shared" si="20"/>
        <v>14</v>
      </c>
      <c r="O345" s="38">
        <f t="shared" si="21"/>
        <v>-58400</v>
      </c>
      <c r="P345" s="38">
        <f t="shared" si="22"/>
        <v>51100</v>
      </c>
      <c r="Q345" s="37">
        <f t="shared" si="23"/>
        <v>30</v>
      </c>
    </row>
    <row r="346" spans="1:17" s="39" customFormat="1" x14ac:dyDescent="0.25">
      <c r="A346" s="32" t="s">
        <v>12</v>
      </c>
      <c r="B346" s="32" t="s">
        <v>377</v>
      </c>
      <c r="C346" s="32" t="s">
        <v>393</v>
      </c>
      <c r="D346" s="33">
        <v>1902310497</v>
      </c>
      <c r="E346" s="34">
        <v>45860</v>
      </c>
      <c r="F346" s="34">
        <v>45860</v>
      </c>
      <c r="G346" s="32">
        <v>15186911822</v>
      </c>
      <c r="H346" s="35">
        <v>250</v>
      </c>
      <c r="I346" s="36">
        <v>1468.39</v>
      </c>
      <c r="J346" s="34">
        <v>45890</v>
      </c>
      <c r="K346" s="36">
        <v>1203.5999999999999</v>
      </c>
      <c r="L346" s="34">
        <v>45887</v>
      </c>
      <c r="M346" s="37">
        <v>-3</v>
      </c>
      <c r="N346" s="37">
        <f t="shared" si="20"/>
        <v>27</v>
      </c>
      <c r="O346" s="38">
        <f t="shared" si="21"/>
        <v>-3610.7999999999997</v>
      </c>
      <c r="P346" s="38">
        <f t="shared" si="22"/>
        <v>32497.199999999997</v>
      </c>
      <c r="Q346" s="37">
        <f t="shared" si="23"/>
        <v>30</v>
      </c>
    </row>
    <row r="347" spans="1:17" s="39" customFormat="1" x14ac:dyDescent="0.25">
      <c r="A347" s="32" t="s">
        <v>12</v>
      </c>
      <c r="B347" s="32" t="s">
        <v>377</v>
      </c>
      <c r="C347" s="32" t="s">
        <v>394</v>
      </c>
      <c r="D347" s="33">
        <v>3141850481</v>
      </c>
      <c r="E347" s="34">
        <v>45867</v>
      </c>
      <c r="F347" s="34">
        <v>45867</v>
      </c>
      <c r="G347" s="32">
        <v>15231388195</v>
      </c>
      <c r="H347" s="35">
        <v>371</v>
      </c>
      <c r="I347" s="36">
        <v>8662.61</v>
      </c>
      <c r="J347" s="34">
        <v>45897</v>
      </c>
      <c r="K347" s="36">
        <v>7100.5</v>
      </c>
      <c r="L347" s="34">
        <v>45888</v>
      </c>
      <c r="M347" s="37">
        <v>-9</v>
      </c>
      <c r="N347" s="37">
        <f t="shared" si="20"/>
        <v>21</v>
      </c>
      <c r="O347" s="38">
        <f t="shared" si="21"/>
        <v>-63904.5</v>
      </c>
      <c r="P347" s="38">
        <f t="shared" si="22"/>
        <v>149110.5</v>
      </c>
      <c r="Q347" s="37">
        <f t="shared" si="23"/>
        <v>30</v>
      </c>
    </row>
    <row r="348" spans="1:17" s="39" customFormat="1" x14ac:dyDescent="0.25">
      <c r="A348" s="32" t="s">
        <v>12</v>
      </c>
      <c r="B348" s="32" t="s">
        <v>377</v>
      </c>
      <c r="C348" s="32" t="s">
        <v>378</v>
      </c>
      <c r="D348" s="33">
        <v>1108630524</v>
      </c>
      <c r="E348" s="34">
        <v>45869</v>
      </c>
      <c r="F348" s="34">
        <v>45869</v>
      </c>
      <c r="G348" s="32">
        <v>15252564049</v>
      </c>
      <c r="H348" s="35" t="s">
        <v>395</v>
      </c>
      <c r="I348" s="36">
        <v>5636.4</v>
      </c>
      <c r="J348" s="34">
        <v>45899</v>
      </c>
      <c r="K348" s="36">
        <v>4620</v>
      </c>
      <c r="L348" s="34">
        <v>45896</v>
      </c>
      <c r="M348" s="37">
        <v>-3</v>
      </c>
      <c r="N348" s="37">
        <f t="shared" si="20"/>
        <v>27</v>
      </c>
      <c r="O348" s="38">
        <f t="shared" si="21"/>
        <v>-13860</v>
      </c>
      <c r="P348" s="38">
        <f t="shared" si="22"/>
        <v>124740</v>
      </c>
      <c r="Q348" s="37">
        <f t="shared" si="23"/>
        <v>30</v>
      </c>
    </row>
    <row r="349" spans="1:17" s="39" customFormat="1" x14ac:dyDescent="0.25">
      <c r="A349" s="32" t="s">
        <v>12</v>
      </c>
      <c r="B349" s="32" t="s">
        <v>377</v>
      </c>
      <c r="C349" s="32" t="s">
        <v>396</v>
      </c>
      <c r="D349" s="33">
        <v>13365760159</v>
      </c>
      <c r="E349" s="34">
        <v>45873</v>
      </c>
      <c r="F349" s="34">
        <v>45873</v>
      </c>
      <c r="G349" s="32">
        <v>15276724240</v>
      </c>
      <c r="H349" s="35" t="s">
        <v>397</v>
      </c>
      <c r="I349" s="36">
        <v>477.48</v>
      </c>
      <c r="J349" s="34">
        <v>45903</v>
      </c>
      <c r="K349" s="36">
        <v>391.38</v>
      </c>
      <c r="L349" s="34">
        <v>45890</v>
      </c>
      <c r="M349" s="37">
        <v>-13</v>
      </c>
      <c r="N349" s="37">
        <f t="shared" si="20"/>
        <v>17</v>
      </c>
      <c r="O349" s="38">
        <f t="shared" si="21"/>
        <v>-5087.9399999999996</v>
      </c>
      <c r="P349" s="38">
        <f t="shared" si="22"/>
        <v>6653.46</v>
      </c>
      <c r="Q349" s="37">
        <f t="shared" si="23"/>
        <v>30</v>
      </c>
    </row>
    <row r="350" spans="1:17" s="39" customFormat="1" x14ac:dyDescent="0.25">
      <c r="A350" s="32" t="s">
        <v>12</v>
      </c>
      <c r="B350" s="32" t="s">
        <v>377</v>
      </c>
      <c r="C350" s="32" t="s">
        <v>396</v>
      </c>
      <c r="D350" s="33">
        <v>13365760159</v>
      </c>
      <c r="E350" s="34">
        <v>45873</v>
      </c>
      <c r="F350" s="34">
        <v>45873</v>
      </c>
      <c r="G350" s="32">
        <v>15276898037</v>
      </c>
      <c r="H350" s="35" t="s">
        <v>398</v>
      </c>
      <c r="I350" s="36">
        <v>1494.5</v>
      </c>
      <c r="J350" s="34">
        <v>45903</v>
      </c>
      <c r="K350" s="36">
        <v>1225</v>
      </c>
      <c r="L350" s="34">
        <v>45890</v>
      </c>
      <c r="M350" s="37">
        <v>-13</v>
      </c>
      <c r="N350" s="37">
        <f t="shared" si="20"/>
        <v>17</v>
      </c>
      <c r="O350" s="38">
        <f t="shared" si="21"/>
        <v>-15925</v>
      </c>
      <c r="P350" s="38">
        <f t="shared" si="22"/>
        <v>20825</v>
      </c>
      <c r="Q350" s="37">
        <f t="shared" si="23"/>
        <v>30</v>
      </c>
    </row>
    <row r="351" spans="1:17" s="39" customFormat="1" x14ac:dyDescent="0.25">
      <c r="A351" s="32" t="s">
        <v>12</v>
      </c>
      <c r="B351" s="32" t="s">
        <v>377</v>
      </c>
      <c r="C351" s="32" t="s">
        <v>384</v>
      </c>
      <c r="D351" s="33">
        <v>2289740488</v>
      </c>
      <c r="E351" s="34">
        <v>45873</v>
      </c>
      <c r="F351" s="34">
        <v>45873</v>
      </c>
      <c r="G351" s="32">
        <v>15277226936</v>
      </c>
      <c r="H351" s="35" t="s">
        <v>399</v>
      </c>
      <c r="I351" s="36">
        <v>607.02</v>
      </c>
      <c r="J351" s="34">
        <v>45903</v>
      </c>
      <c r="K351" s="36">
        <v>497.56</v>
      </c>
      <c r="L351" s="34">
        <v>45890</v>
      </c>
      <c r="M351" s="37">
        <v>-13</v>
      </c>
      <c r="N351" s="37">
        <f t="shared" si="20"/>
        <v>17</v>
      </c>
      <c r="O351" s="38">
        <f t="shared" si="21"/>
        <v>-6468.28</v>
      </c>
      <c r="P351" s="38">
        <f t="shared" si="22"/>
        <v>8458.52</v>
      </c>
      <c r="Q351" s="37">
        <f t="shared" si="23"/>
        <v>30</v>
      </c>
    </row>
    <row r="352" spans="1:17" s="39" customFormat="1" x14ac:dyDescent="0.25">
      <c r="A352" s="32" t="s">
        <v>12</v>
      </c>
      <c r="B352" s="32" t="s">
        <v>377</v>
      </c>
      <c r="C352" s="32" t="s">
        <v>396</v>
      </c>
      <c r="D352" s="33">
        <v>13365760159</v>
      </c>
      <c r="E352" s="34">
        <v>45874</v>
      </c>
      <c r="F352" s="34">
        <v>45874</v>
      </c>
      <c r="G352" s="32">
        <v>15289867018</v>
      </c>
      <c r="H352" s="35" t="s">
        <v>400</v>
      </c>
      <c r="I352" s="36">
        <v>349.12</v>
      </c>
      <c r="J352" s="34">
        <v>45904</v>
      </c>
      <c r="K352" s="36">
        <v>286.16000000000003</v>
      </c>
      <c r="L352" s="34">
        <v>45890</v>
      </c>
      <c r="M352" s="37">
        <v>-14</v>
      </c>
      <c r="N352" s="37">
        <f t="shared" si="20"/>
        <v>16</v>
      </c>
      <c r="O352" s="38">
        <f t="shared" si="21"/>
        <v>-4006.2400000000002</v>
      </c>
      <c r="P352" s="38">
        <f t="shared" si="22"/>
        <v>4578.5600000000004</v>
      </c>
      <c r="Q352" s="37">
        <f t="shared" si="23"/>
        <v>30</v>
      </c>
    </row>
    <row r="353" spans="1:17" s="39" customFormat="1" x14ac:dyDescent="0.25">
      <c r="A353" s="32" t="s">
        <v>12</v>
      </c>
      <c r="B353" s="32" t="s">
        <v>377</v>
      </c>
      <c r="C353" s="32" t="s">
        <v>319</v>
      </c>
      <c r="D353" s="33">
        <v>6188330150</v>
      </c>
      <c r="E353" s="34">
        <v>45875</v>
      </c>
      <c r="F353" s="34">
        <v>45875</v>
      </c>
      <c r="G353" s="32">
        <v>15299473292</v>
      </c>
      <c r="H353" s="35">
        <v>2135277</v>
      </c>
      <c r="I353" s="36">
        <v>16100.77</v>
      </c>
      <c r="J353" s="34">
        <v>45905</v>
      </c>
      <c r="K353" s="36">
        <v>13197.35</v>
      </c>
      <c r="L353" s="34">
        <v>45897</v>
      </c>
      <c r="M353" s="37">
        <v>-8</v>
      </c>
      <c r="N353" s="37">
        <f t="shared" si="20"/>
        <v>22</v>
      </c>
      <c r="O353" s="38">
        <f t="shared" si="21"/>
        <v>-105578.8</v>
      </c>
      <c r="P353" s="38">
        <f t="shared" si="22"/>
        <v>290341.7</v>
      </c>
      <c r="Q353" s="37">
        <f t="shared" si="23"/>
        <v>30</v>
      </c>
    </row>
    <row r="354" spans="1:17" s="39" customFormat="1" x14ac:dyDescent="0.25">
      <c r="A354" s="32" t="s">
        <v>12</v>
      </c>
      <c r="B354" s="32" t="s">
        <v>377</v>
      </c>
      <c r="C354" s="32" t="s">
        <v>389</v>
      </c>
      <c r="D354" s="33">
        <v>6907290156</v>
      </c>
      <c r="E354" s="34">
        <v>45876</v>
      </c>
      <c r="F354" s="34">
        <v>45876</v>
      </c>
      <c r="G354" s="32">
        <v>15311719271</v>
      </c>
      <c r="H354" s="35">
        <v>2104032</v>
      </c>
      <c r="I354" s="36">
        <v>211.69</v>
      </c>
      <c r="J354" s="34">
        <v>45906</v>
      </c>
      <c r="K354" s="36">
        <v>173.52</v>
      </c>
      <c r="L354" s="34">
        <v>45891</v>
      </c>
      <c r="M354" s="37">
        <v>-15</v>
      </c>
      <c r="N354" s="37">
        <f t="shared" si="20"/>
        <v>15</v>
      </c>
      <c r="O354" s="38">
        <f t="shared" si="21"/>
        <v>-2602.8000000000002</v>
      </c>
      <c r="P354" s="38">
        <f t="shared" si="22"/>
        <v>2602.8000000000002</v>
      </c>
      <c r="Q354" s="37">
        <f t="shared" si="23"/>
        <v>30</v>
      </c>
    </row>
    <row r="355" spans="1:17" s="39" customFormat="1" x14ac:dyDescent="0.25">
      <c r="A355" s="32" t="s">
        <v>12</v>
      </c>
      <c r="B355" s="32" t="s">
        <v>377</v>
      </c>
      <c r="C355" s="32" t="s">
        <v>401</v>
      </c>
      <c r="D355" s="33">
        <v>1876320498</v>
      </c>
      <c r="E355" s="34">
        <v>45891</v>
      </c>
      <c r="F355" s="34">
        <v>45891</v>
      </c>
      <c r="G355" s="32">
        <v>15391234070</v>
      </c>
      <c r="H355" s="35">
        <v>920</v>
      </c>
      <c r="I355" s="36">
        <v>219.6</v>
      </c>
      <c r="J355" s="34">
        <v>45921</v>
      </c>
      <c r="K355" s="36">
        <v>180</v>
      </c>
      <c r="L355" s="34">
        <v>45904</v>
      </c>
      <c r="M355" s="37">
        <v>-17</v>
      </c>
      <c r="N355" s="37">
        <f t="shared" si="20"/>
        <v>13</v>
      </c>
      <c r="O355" s="38">
        <f t="shared" si="21"/>
        <v>-3060</v>
      </c>
      <c r="P355" s="38">
        <f t="shared" si="22"/>
        <v>2340</v>
      </c>
      <c r="Q355" s="37">
        <f t="shared" si="23"/>
        <v>30</v>
      </c>
    </row>
    <row r="356" spans="1:17" s="39" customFormat="1" x14ac:dyDescent="0.25">
      <c r="A356" s="32" t="s">
        <v>12</v>
      </c>
      <c r="B356" s="32" t="s">
        <v>377</v>
      </c>
      <c r="C356" s="32" t="s">
        <v>162</v>
      </c>
      <c r="D356" s="33">
        <v>97103880585</v>
      </c>
      <c r="E356" s="34">
        <v>45895</v>
      </c>
      <c r="F356" s="34">
        <v>45895</v>
      </c>
      <c r="G356" s="32">
        <v>15407487954</v>
      </c>
      <c r="H356" s="35">
        <v>3250287056</v>
      </c>
      <c r="I356" s="36">
        <v>18459.55</v>
      </c>
      <c r="J356" s="34">
        <v>45925</v>
      </c>
      <c r="K356" s="36">
        <v>15130.78</v>
      </c>
      <c r="L356" s="34">
        <v>45916</v>
      </c>
      <c r="M356" s="37">
        <v>-9</v>
      </c>
      <c r="N356" s="37">
        <f t="shared" si="20"/>
        <v>21</v>
      </c>
      <c r="O356" s="38">
        <f t="shared" si="21"/>
        <v>-136177.02000000002</v>
      </c>
      <c r="P356" s="38">
        <f t="shared" si="22"/>
        <v>317746.38</v>
      </c>
      <c r="Q356" s="37">
        <f t="shared" si="23"/>
        <v>30</v>
      </c>
    </row>
    <row r="357" spans="1:17" s="39" customFormat="1" x14ac:dyDescent="0.25">
      <c r="A357" s="32" t="s">
        <v>12</v>
      </c>
      <c r="B357" s="32" t="s">
        <v>377</v>
      </c>
      <c r="C357" s="32" t="s">
        <v>162</v>
      </c>
      <c r="D357" s="33">
        <v>97103880585</v>
      </c>
      <c r="E357" s="34">
        <v>45895</v>
      </c>
      <c r="F357" s="34">
        <v>45895</v>
      </c>
      <c r="G357" s="32">
        <v>15407490044</v>
      </c>
      <c r="H357" s="35">
        <v>3250287198</v>
      </c>
      <c r="I357" s="36">
        <v>28042.32</v>
      </c>
      <c r="J357" s="34">
        <v>45925</v>
      </c>
      <c r="K357" s="36">
        <v>22985.51</v>
      </c>
      <c r="L357" s="34">
        <v>45916</v>
      </c>
      <c r="M357" s="37">
        <v>-9</v>
      </c>
      <c r="N357" s="37">
        <f t="shared" si="20"/>
        <v>21</v>
      </c>
      <c r="O357" s="38">
        <f t="shared" si="21"/>
        <v>-206869.59</v>
      </c>
      <c r="P357" s="38">
        <f t="shared" si="22"/>
        <v>482695.70999999996</v>
      </c>
      <c r="Q357" s="37">
        <f t="shared" si="23"/>
        <v>30</v>
      </c>
    </row>
    <row r="358" spans="1:17" s="39" customFormat="1" x14ac:dyDescent="0.25">
      <c r="A358" s="32" t="s">
        <v>12</v>
      </c>
      <c r="B358" s="32" t="s">
        <v>377</v>
      </c>
      <c r="C358" s="32" t="s">
        <v>401</v>
      </c>
      <c r="D358" s="33">
        <v>1876320498</v>
      </c>
      <c r="E358" s="34">
        <v>45896</v>
      </c>
      <c r="F358" s="34">
        <v>45896</v>
      </c>
      <c r="G358" s="32">
        <v>15414959715</v>
      </c>
      <c r="H358" s="35">
        <v>952</v>
      </c>
      <c r="I358" s="36">
        <v>291.82</v>
      </c>
      <c r="J358" s="34">
        <v>45926</v>
      </c>
      <c r="K358" s="36">
        <v>239.2</v>
      </c>
      <c r="L358" s="34">
        <v>45904</v>
      </c>
      <c r="M358" s="37">
        <v>-22</v>
      </c>
      <c r="N358" s="37">
        <f t="shared" si="20"/>
        <v>8</v>
      </c>
      <c r="O358" s="38">
        <f t="shared" si="21"/>
        <v>-5262.4</v>
      </c>
      <c r="P358" s="38">
        <f t="shared" si="22"/>
        <v>1913.6</v>
      </c>
      <c r="Q358" s="37">
        <f t="shared" si="23"/>
        <v>30</v>
      </c>
    </row>
    <row r="359" spans="1:17" s="39" customFormat="1" x14ac:dyDescent="0.25">
      <c r="A359" s="32" t="s">
        <v>12</v>
      </c>
      <c r="B359" s="32" t="s">
        <v>377</v>
      </c>
      <c r="C359" s="32" t="s">
        <v>401</v>
      </c>
      <c r="D359" s="33">
        <v>1876320498</v>
      </c>
      <c r="E359" s="34">
        <v>45897</v>
      </c>
      <c r="F359" s="34">
        <v>45897</v>
      </c>
      <c r="G359" s="32">
        <v>15420429439</v>
      </c>
      <c r="H359" s="35">
        <v>968</v>
      </c>
      <c r="I359" s="36">
        <v>320.86</v>
      </c>
      <c r="J359" s="34">
        <v>45927</v>
      </c>
      <c r="K359" s="36">
        <v>263</v>
      </c>
      <c r="L359" s="34">
        <v>45904</v>
      </c>
      <c r="M359" s="37">
        <v>-23</v>
      </c>
      <c r="N359" s="37">
        <f t="shared" si="20"/>
        <v>7</v>
      </c>
      <c r="O359" s="38">
        <f t="shared" si="21"/>
        <v>-6049</v>
      </c>
      <c r="P359" s="38">
        <f t="shared" si="22"/>
        <v>1841</v>
      </c>
      <c r="Q359" s="37">
        <f t="shared" si="23"/>
        <v>30</v>
      </c>
    </row>
    <row r="360" spans="1:17" s="39" customFormat="1" x14ac:dyDescent="0.25">
      <c r="A360" s="32" t="s">
        <v>12</v>
      </c>
      <c r="B360" s="32" t="s">
        <v>377</v>
      </c>
      <c r="C360" s="32" t="s">
        <v>401</v>
      </c>
      <c r="D360" s="33">
        <v>1876320498</v>
      </c>
      <c r="E360" s="34">
        <v>45897</v>
      </c>
      <c r="F360" s="34">
        <v>45897</v>
      </c>
      <c r="G360" s="32">
        <v>15421005413</v>
      </c>
      <c r="H360" s="35">
        <v>971</v>
      </c>
      <c r="I360" s="36">
        <v>135.66</v>
      </c>
      <c r="J360" s="34">
        <v>45927</v>
      </c>
      <c r="K360" s="36">
        <v>111.2</v>
      </c>
      <c r="L360" s="34">
        <v>45904</v>
      </c>
      <c r="M360" s="37">
        <v>-23</v>
      </c>
      <c r="N360" s="37">
        <f t="shared" si="20"/>
        <v>7</v>
      </c>
      <c r="O360" s="38">
        <f t="shared" si="21"/>
        <v>-2557.6</v>
      </c>
      <c r="P360" s="38">
        <f t="shared" si="22"/>
        <v>778.4</v>
      </c>
      <c r="Q360" s="37">
        <f t="shared" si="23"/>
        <v>30</v>
      </c>
    </row>
    <row r="361" spans="1:17" s="39" customFormat="1" x14ac:dyDescent="0.25">
      <c r="A361" s="32" t="s">
        <v>12</v>
      </c>
      <c r="B361" s="32" t="s">
        <v>377</v>
      </c>
      <c r="C361" s="32" t="s">
        <v>378</v>
      </c>
      <c r="D361" s="33">
        <v>1108630524</v>
      </c>
      <c r="E361" s="34">
        <v>45898</v>
      </c>
      <c r="F361" s="34">
        <v>45898</v>
      </c>
      <c r="G361" s="32">
        <v>15426228200</v>
      </c>
      <c r="H361" s="35" t="s">
        <v>402</v>
      </c>
      <c r="I361" s="36">
        <v>4453</v>
      </c>
      <c r="J361" s="34">
        <v>45928</v>
      </c>
      <c r="K361" s="36">
        <v>3650</v>
      </c>
      <c r="L361" s="34">
        <v>45903</v>
      </c>
      <c r="M361" s="37">
        <v>-25</v>
      </c>
      <c r="N361" s="37">
        <f t="shared" si="20"/>
        <v>5</v>
      </c>
      <c r="O361" s="38">
        <f t="shared" si="21"/>
        <v>-91250</v>
      </c>
      <c r="P361" s="38">
        <f t="shared" si="22"/>
        <v>18250</v>
      </c>
      <c r="Q361" s="37">
        <f t="shared" si="23"/>
        <v>30</v>
      </c>
    </row>
    <row r="362" spans="1:17" s="39" customFormat="1" x14ac:dyDescent="0.25">
      <c r="A362" s="32" t="s">
        <v>12</v>
      </c>
      <c r="B362" s="32" t="s">
        <v>377</v>
      </c>
      <c r="C362" s="32" t="s">
        <v>403</v>
      </c>
      <c r="D362" s="33">
        <v>773690490</v>
      </c>
      <c r="E362" s="34">
        <v>45902</v>
      </c>
      <c r="F362" s="34">
        <v>45902</v>
      </c>
      <c r="G362" s="32">
        <v>15443928183</v>
      </c>
      <c r="H362" s="35" t="s">
        <v>404</v>
      </c>
      <c r="I362" s="36">
        <v>2421.6999999999998</v>
      </c>
      <c r="J362" s="34">
        <v>45932</v>
      </c>
      <c r="K362" s="36">
        <v>1985</v>
      </c>
      <c r="L362" s="34">
        <v>45912</v>
      </c>
      <c r="M362" s="37">
        <v>-20</v>
      </c>
      <c r="N362" s="37">
        <f t="shared" si="20"/>
        <v>10</v>
      </c>
      <c r="O362" s="38">
        <f t="shared" si="21"/>
        <v>-39700</v>
      </c>
      <c r="P362" s="38">
        <f t="shared" si="22"/>
        <v>19850</v>
      </c>
      <c r="Q362" s="37">
        <f t="shared" si="23"/>
        <v>30</v>
      </c>
    </row>
    <row r="363" spans="1:17" s="39" customFormat="1" x14ac:dyDescent="0.25">
      <c r="A363" s="32" t="s">
        <v>12</v>
      </c>
      <c r="B363" s="32" t="s">
        <v>377</v>
      </c>
      <c r="C363" s="32" t="s">
        <v>378</v>
      </c>
      <c r="D363" s="33">
        <v>1108630524</v>
      </c>
      <c r="E363" s="34">
        <v>45902</v>
      </c>
      <c r="F363" s="34">
        <v>45902</v>
      </c>
      <c r="G363" s="32">
        <v>15450309782</v>
      </c>
      <c r="H363" s="35" t="s">
        <v>405</v>
      </c>
      <c r="I363" s="36">
        <v>5636.4</v>
      </c>
      <c r="J363" s="34">
        <v>45932</v>
      </c>
      <c r="K363" s="36">
        <v>4620</v>
      </c>
      <c r="L363" s="34">
        <v>45923</v>
      </c>
      <c r="M363" s="37">
        <v>-9</v>
      </c>
      <c r="N363" s="37">
        <f t="shared" si="20"/>
        <v>21</v>
      </c>
      <c r="O363" s="38">
        <f t="shared" si="21"/>
        <v>-41580</v>
      </c>
      <c r="P363" s="38">
        <f t="shared" si="22"/>
        <v>97020</v>
      </c>
      <c r="Q363" s="37">
        <f t="shared" si="23"/>
        <v>30</v>
      </c>
    </row>
    <row r="364" spans="1:17" s="39" customFormat="1" x14ac:dyDescent="0.25">
      <c r="A364" s="32" t="s">
        <v>12</v>
      </c>
      <c r="B364" s="32" t="s">
        <v>377</v>
      </c>
      <c r="C364" s="32" t="s">
        <v>406</v>
      </c>
      <c r="D364" s="33" t="s">
        <v>407</v>
      </c>
      <c r="E364" s="34">
        <v>45904</v>
      </c>
      <c r="F364" s="34">
        <v>45904</v>
      </c>
      <c r="G364" s="32">
        <v>15472636372</v>
      </c>
      <c r="H364" s="35">
        <v>2</v>
      </c>
      <c r="I364" s="36">
        <v>1499.82</v>
      </c>
      <c r="J364" s="34">
        <v>45934</v>
      </c>
      <c r="K364" s="36">
        <v>1229.3599999999999</v>
      </c>
      <c r="L364" s="34">
        <v>45912</v>
      </c>
      <c r="M364" s="37">
        <v>-22</v>
      </c>
      <c r="N364" s="37">
        <f t="shared" si="20"/>
        <v>8</v>
      </c>
      <c r="O364" s="38">
        <f t="shared" si="21"/>
        <v>-27045.919999999998</v>
      </c>
      <c r="P364" s="38">
        <f t="shared" si="22"/>
        <v>9834.8799999999992</v>
      </c>
      <c r="Q364" s="37">
        <f t="shared" si="23"/>
        <v>30</v>
      </c>
    </row>
    <row r="365" spans="1:17" s="39" customFormat="1" x14ac:dyDescent="0.25">
      <c r="A365" s="32" t="s">
        <v>12</v>
      </c>
      <c r="B365" s="32" t="s">
        <v>377</v>
      </c>
      <c r="C365" s="32" t="s">
        <v>319</v>
      </c>
      <c r="D365" s="33">
        <v>6188330150</v>
      </c>
      <c r="E365" s="34">
        <v>45905</v>
      </c>
      <c r="F365" s="34">
        <v>45905</v>
      </c>
      <c r="G365" s="32">
        <v>15481855262</v>
      </c>
      <c r="H365" s="35">
        <v>2138701</v>
      </c>
      <c r="I365" s="36">
        <v>26012.43</v>
      </c>
      <c r="J365" s="34">
        <v>45935</v>
      </c>
      <c r="K365" s="36">
        <v>21321.66</v>
      </c>
      <c r="L365" s="34">
        <v>45918</v>
      </c>
      <c r="M365" s="37">
        <v>-17</v>
      </c>
      <c r="N365" s="37">
        <f t="shared" si="20"/>
        <v>13</v>
      </c>
      <c r="O365" s="38">
        <f t="shared" si="21"/>
        <v>-362468.22</v>
      </c>
      <c r="P365" s="38">
        <f t="shared" si="22"/>
        <v>277181.58</v>
      </c>
      <c r="Q365" s="37">
        <f t="shared" si="23"/>
        <v>30</v>
      </c>
    </row>
    <row r="366" spans="1:17" s="39" customFormat="1" x14ac:dyDescent="0.25">
      <c r="D366" s="40"/>
      <c r="H366" s="41"/>
      <c r="I366" s="42"/>
      <c r="K366" s="42"/>
      <c r="M366" s="43"/>
      <c r="N366" s="43"/>
      <c r="O366" s="43"/>
      <c r="P366" s="43"/>
      <c r="Q366" s="43"/>
    </row>
    <row r="368" spans="1:17" ht="30" x14ac:dyDescent="0.25">
      <c r="J368" s="5" t="s">
        <v>410</v>
      </c>
      <c r="K368" s="6">
        <f>SUM(K2:K367)</f>
        <v>3731640.24</v>
      </c>
      <c r="L368" s="7" t="s">
        <v>411</v>
      </c>
      <c r="M368" s="8">
        <f>SUM(M2:M367)</f>
        <v>-5981</v>
      </c>
      <c r="N368" s="9"/>
      <c r="O368" s="10">
        <f>SUM(O2:O367)</f>
        <v>-78310624.409999982</v>
      </c>
      <c r="P368" s="11">
        <f>SUM(P2:P367)</f>
        <v>34004631.659999989</v>
      </c>
    </row>
    <row r="369" spans="9:16" x14ac:dyDescent="0.25">
      <c r="J369" s="12"/>
      <c r="K369" s="13"/>
      <c r="L369" s="4"/>
      <c r="O369" s="13"/>
      <c r="P369" s="13"/>
    </row>
    <row r="370" spans="9:16" x14ac:dyDescent="0.25">
      <c r="J370" s="12"/>
      <c r="K370" s="13"/>
      <c r="L370" s="4"/>
      <c r="O370" s="13"/>
      <c r="P370" s="13"/>
    </row>
    <row r="371" spans="9:16" ht="25.5" x14ac:dyDescent="0.25">
      <c r="J371" s="1"/>
      <c r="L371" s="14" t="s">
        <v>412</v>
      </c>
      <c r="M371" s="8">
        <v>364</v>
      </c>
      <c r="N371" s="23" t="s">
        <v>420</v>
      </c>
      <c r="O371" s="24"/>
      <c r="P371" s="11">
        <f>O368/K368</f>
        <v>-20.985577218987213</v>
      </c>
    </row>
    <row r="372" spans="9:16" ht="30" x14ac:dyDescent="0.25">
      <c r="I372" s="15" t="s">
        <v>413</v>
      </c>
      <c r="J372" s="16">
        <f>O368</f>
        <v>-78310624.409999982</v>
      </c>
      <c r="K372" s="10" t="s">
        <v>418</v>
      </c>
      <c r="L372" s="17">
        <f>O368/K368</f>
        <v>-20.985577218987213</v>
      </c>
      <c r="N372" s="23" t="s">
        <v>421</v>
      </c>
      <c r="O372" s="24"/>
      <c r="P372" s="11">
        <f>P368/K368</f>
        <v>9.1125160714849578</v>
      </c>
    </row>
    <row r="373" spans="9:16" ht="30" x14ac:dyDescent="0.25">
      <c r="I373" s="18" t="s">
        <v>414</v>
      </c>
      <c r="J373" s="16">
        <f>M368</f>
        <v>-5981</v>
      </c>
      <c r="K373" s="10" t="s">
        <v>417</v>
      </c>
      <c r="L373" s="17">
        <f>M368/M371</f>
        <v>-16.431318681318682</v>
      </c>
      <c r="O373" s="13"/>
      <c r="P373" s="13"/>
    </row>
    <row r="374" spans="9:16" x14ac:dyDescent="0.25">
      <c r="K374" s="19" t="s">
        <v>415</v>
      </c>
      <c r="L374" s="20">
        <f>L372-L373</f>
        <v>-4.5542585376685309</v>
      </c>
    </row>
    <row r="375" spans="9:16" x14ac:dyDescent="0.25">
      <c r="K375" s="25" t="s">
        <v>416</v>
      </c>
      <c r="L375" s="26"/>
    </row>
    <row r="376" spans="9:16" ht="49.5" customHeight="1" x14ac:dyDescent="0.25">
      <c r="K376" s="27"/>
      <c r="L376" s="28"/>
    </row>
    <row r="381" spans="9:16" x14ac:dyDescent="0.25">
      <c r="K381" s="22"/>
    </row>
    <row r="382" spans="9:16" x14ac:dyDescent="0.25">
      <c r="L382" s="22"/>
    </row>
  </sheetData>
  <autoFilter ref="A1:Q365"/>
  <mergeCells count="3">
    <mergeCell ref="N371:O371"/>
    <mergeCell ref="N372:O372"/>
    <mergeCell ref="K375:L37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G11" sqref="G11"/>
    </sheetView>
  </sheetViews>
  <sheetFormatPr defaultRowHeight="15" x14ac:dyDescent="0.25"/>
  <sheetData>
    <row r="1" s="21" customFormat="1" x14ac:dyDescent="0.25"/>
    <row r="2" s="21" customFormat="1" x14ac:dyDescent="0.25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REPORT ITP - Fatture Incluse - </vt:lpstr>
      <vt:lpstr>Foglio1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Miggiano, Francesca</dc:creator>
  <cp:lastModifiedBy>Miggiano, Francesca</cp:lastModifiedBy>
  <dcterms:created xsi:type="dcterms:W3CDTF">2025-10-21T08:35:45Z</dcterms:created>
  <dcterms:modified xsi:type="dcterms:W3CDTF">2025-10-27T09:09:55Z</dcterms:modified>
</cp:coreProperties>
</file>