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300" yWindow="-255" windowWidth="21075" windowHeight="10050"/>
  </bookViews>
  <sheets>
    <sheet name="REPORT ITP - Fatture Incluse - " sheetId="1" r:id="rId1"/>
  </sheets>
  <definedNames>
    <definedName name="_xlnm._FilterDatabase" localSheetId="0" hidden="1">'REPORT ITP - Fatture Incluse - '!$A$1:$Q$443</definedName>
  </definedNames>
  <calcPr calcId="144525"/>
</workbook>
</file>

<file path=xl/calcChain.xml><?xml version="1.0" encoding="utf-8"?>
<calcChain xmlns="http://schemas.openxmlformats.org/spreadsheetml/2006/main">
  <c r="Q3" i="1" l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2" i="1"/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2" i="1"/>
  <c r="N3" i="1"/>
  <c r="P3" i="1" s="1"/>
  <c r="N4" i="1"/>
  <c r="P4" i="1" s="1"/>
  <c r="N5" i="1"/>
  <c r="P5" i="1" s="1"/>
  <c r="N6" i="1"/>
  <c r="P6" i="1" s="1"/>
  <c r="N7" i="1"/>
  <c r="P7" i="1" s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N39" i="1"/>
  <c r="P39" i="1" s="1"/>
  <c r="N40" i="1"/>
  <c r="P40" i="1" s="1"/>
  <c r="N41" i="1"/>
  <c r="P41" i="1" s="1"/>
  <c r="N42" i="1"/>
  <c r="P42" i="1" s="1"/>
  <c r="N43" i="1"/>
  <c r="P43" i="1" s="1"/>
  <c r="N44" i="1"/>
  <c r="P44" i="1" s="1"/>
  <c r="N45" i="1"/>
  <c r="P45" i="1" s="1"/>
  <c r="N46" i="1"/>
  <c r="P46" i="1" s="1"/>
  <c r="N47" i="1"/>
  <c r="P47" i="1" s="1"/>
  <c r="N48" i="1"/>
  <c r="P48" i="1" s="1"/>
  <c r="N49" i="1"/>
  <c r="P49" i="1" s="1"/>
  <c r="N50" i="1"/>
  <c r="P50" i="1" s="1"/>
  <c r="N51" i="1"/>
  <c r="P51" i="1" s="1"/>
  <c r="N52" i="1"/>
  <c r="P52" i="1" s="1"/>
  <c r="N53" i="1"/>
  <c r="P53" i="1" s="1"/>
  <c r="N54" i="1"/>
  <c r="P54" i="1" s="1"/>
  <c r="N55" i="1"/>
  <c r="P55" i="1" s="1"/>
  <c r="N56" i="1"/>
  <c r="P56" i="1" s="1"/>
  <c r="N57" i="1"/>
  <c r="P57" i="1" s="1"/>
  <c r="N58" i="1"/>
  <c r="P58" i="1" s="1"/>
  <c r="N59" i="1"/>
  <c r="P59" i="1" s="1"/>
  <c r="N60" i="1"/>
  <c r="P60" i="1" s="1"/>
  <c r="N61" i="1"/>
  <c r="P61" i="1" s="1"/>
  <c r="N62" i="1"/>
  <c r="P62" i="1" s="1"/>
  <c r="N63" i="1"/>
  <c r="P63" i="1" s="1"/>
  <c r="N64" i="1"/>
  <c r="P64" i="1" s="1"/>
  <c r="N65" i="1"/>
  <c r="P65" i="1" s="1"/>
  <c r="N66" i="1"/>
  <c r="P66" i="1" s="1"/>
  <c r="N67" i="1"/>
  <c r="P67" i="1" s="1"/>
  <c r="N68" i="1"/>
  <c r="P68" i="1" s="1"/>
  <c r="N69" i="1"/>
  <c r="P69" i="1" s="1"/>
  <c r="N70" i="1"/>
  <c r="P70" i="1" s="1"/>
  <c r="N71" i="1"/>
  <c r="P71" i="1" s="1"/>
  <c r="N72" i="1"/>
  <c r="P72" i="1" s="1"/>
  <c r="N73" i="1"/>
  <c r="P73" i="1" s="1"/>
  <c r="N74" i="1"/>
  <c r="P74" i="1" s="1"/>
  <c r="N75" i="1"/>
  <c r="P75" i="1" s="1"/>
  <c r="N76" i="1"/>
  <c r="P76" i="1" s="1"/>
  <c r="N77" i="1"/>
  <c r="P77" i="1" s="1"/>
  <c r="N78" i="1"/>
  <c r="P78" i="1" s="1"/>
  <c r="N79" i="1"/>
  <c r="P79" i="1" s="1"/>
  <c r="N80" i="1"/>
  <c r="P80" i="1" s="1"/>
  <c r="N81" i="1"/>
  <c r="P81" i="1" s="1"/>
  <c r="N82" i="1"/>
  <c r="P82" i="1" s="1"/>
  <c r="N83" i="1"/>
  <c r="P83" i="1" s="1"/>
  <c r="N84" i="1"/>
  <c r="P84" i="1" s="1"/>
  <c r="N85" i="1"/>
  <c r="P85" i="1" s="1"/>
  <c r="N86" i="1"/>
  <c r="P86" i="1" s="1"/>
  <c r="N87" i="1"/>
  <c r="P87" i="1" s="1"/>
  <c r="N88" i="1"/>
  <c r="P88" i="1" s="1"/>
  <c r="N89" i="1"/>
  <c r="P89" i="1" s="1"/>
  <c r="N90" i="1"/>
  <c r="P90" i="1" s="1"/>
  <c r="N91" i="1"/>
  <c r="P91" i="1" s="1"/>
  <c r="N92" i="1"/>
  <c r="P92" i="1" s="1"/>
  <c r="N93" i="1"/>
  <c r="P93" i="1" s="1"/>
  <c r="N94" i="1"/>
  <c r="P94" i="1" s="1"/>
  <c r="N95" i="1"/>
  <c r="P95" i="1" s="1"/>
  <c r="N96" i="1"/>
  <c r="P96" i="1" s="1"/>
  <c r="N97" i="1"/>
  <c r="P97" i="1" s="1"/>
  <c r="N98" i="1"/>
  <c r="P98" i="1" s="1"/>
  <c r="N99" i="1"/>
  <c r="P99" i="1" s="1"/>
  <c r="N100" i="1"/>
  <c r="P100" i="1" s="1"/>
  <c r="N101" i="1"/>
  <c r="P101" i="1" s="1"/>
  <c r="N102" i="1"/>
  <c r="P102" i="1" s="1"/>
  <c r="N103" i="1"/>
  <c r="P103" i="1" s="1"/>
  <c r="N104" i="1"/>
  <c r="P104" i="1" s="1"/>
  <c r="N105" i="1"/>
  <c r="P105" i="1" s="1"/>
  <c r="N106" i="1"/>
  <c r="P106" i="1" s="1"/>
  <c r="N107" i="1"/>
  <c r="P107" i="1" s="1"/>
  <c r="N108" i="1"/>
  <c r="P108" i="1" s="1"/>
  <c r="N109" i="1"/>
  <c r="P109" i="1" s="1"/>
  <c r="N110" i="1"/>
  <c r="P110" i="1" s="1"/>
  <c r="N111" i="1"/>
  <c r="P111" i="1" s="1"/>
  <c r="N112" i="1"/>
  <c r="P112" i="1" s="1"/>
  <c r="N113" i="1"/>
  <c r="P113" i="1" s="1"/>
  <c r="N114" i="1"/>
  <c r="P114" i="1" s="1"/>
  <c r="N115" i="1"/>
  <c r="P115" i="1" s="1"/>
  <c r="N116" i="1"/>
  <c r="P116" i="1" s="1"/>
  <c r="N117" i="1"/>
  <c r="P117" i="1" s="1"/>
  <c r="N118" i="1"/>
  <c r="P118" i="1" s="1"/>
  <c r="N119" i="1"/>
  <c r="P119" i="1" s="1"/>
  <c r="N120" i="1"/>
  <c r="P120" i="1" s="1"/>
  <c r="N121" i="1"/>
  <c r="P121" i="1" s="1"/>
  <c r="N122" i="1"/>
  <c r="P122" i="1" s="1"/>
  <c r="N123" i="1"/>
  <c r="P123" i="1" s="1"/>
  <c r="N124" i="1"/>
  <c r="P124" i="1" s="1"/>
  <c r="N125" i="1"/>
  <c r="P125" i="1" s="1"/>
  <c r="N126" i="1"/>
  <c r="P126" i="1" s="1"/>
  <c r="N127" i="1"/>
  <c r="P127" i="1" s="1"/>
  <c r="N128" i="1"/>
  <c r="P128" i="1" s="1"/>
  <c r="N129" i="1"/>
  <c r="P129" i="1" s="1"/>
  <c r="N130" i="1"/>
  <c r="P130" i="1" s="1"/>
  <c r="N131" i="1"/>
  <c r="P131" i="1" s="1"/>
  <c r="N132" i="1"/>
  <c r="P132" i="1" s="1"/>
  <c r="N133" i="1"/>
  <c r="P133" i="1" s="1"/>
  <c r="N134" i="1"/>
  <c r="P134" i="1" s="1"/>
  <c r="N135" i="1"/>
  <c r="P135" i="1" s="1"/>
  <c r="N136" i="1"/>
  <c r="P136" i="1" s="1"/>
  <c r="N137" i="1"/>
  <c r="P137" i="1" s="1"/>
  <c r="N138" i="1"/>
  <c r="P138" i="1" s="1"/>
  <c r="N139" i="1"/>
  <c r="P139" i="1" s="1"/>
  <c r="N140" i="1"/>
  <c r="P140" i="1" s="1"/>
  <c r="N141" i="1"/>
  <c r="P141" i="1" s="1"/>
  <c r="N142" i="1"/>
  <c r="P142" i="1" s="1"/>
  <c r="N143" i="1"/>
  <c r="P143" i="1" s="1"/>
  <c r="N144" i="1"/>
  <c r="P144" i="1" s="1"/>
  <c r="N145" i="1"/>
  <c r="P145" i="1" s="1"/>
  <c r="N146" i="1"/>
  <c r="P146" i="1" s="1"/>
  <c r="N147" i="1"/>
  <c r="P147" i="1" s="1"/>
  <c r="N148" i="1"/>
  <c r="P148" i="1" s="1"/>
  <c r="N149" i="1"/>
  <c r="P149" i="1" s="1"/>
  <c r="N150" i="1"/>
  <c r="P150" i="1" s="1"/>
  <c r="N151" i="1"/>
  <c r="P151" i="1" s="1"/>
  <c r="N152" i="1"/>
  <c r="P152" i="1" s="1"/>
  <c r="N153" i="1"/>
  <c r="P153" i="1" s="1"/>
  <c r="N154" i="1"/>
  <c r="P154" i="1" s="1"/>
  <c r="N155" i="1"/>
  <c r="P155" i="1" s="1"/>
  <c r="N156" i="1"/>
  <c r="P156" i="1" s="1"/>
  <c r="N157" i="1"/>
  <c r="P157" i="1" s="1"/>
  <c r="N158" i="1"/>
  <c r="P158" i="1" s="1"/>
  <c r="N159" i="1"/>
  <c r="P159" i="1" s="1"/>
  <c r="N160" i="1"/>
  <c r="P160" i="1" s="1"/>
  <c r="N161" i="1"/>
  <c r="P161" i="1" s="1"/>
  <c r="N162" i="1"/>
  <c r="P162" i="1" s="1"/>
  <c r="N163" i="1"/>
  <c r="P163" i="1" s="1"/>
  <c r="N164" i="1"/>
  <c r="P164" i="1" s="1"/>
  <c r="N165" i="1"/>
  <c r="P165" i="1" s="1"/>
  <c r="N166" i="1"/>
  <c r="P166" i="1" s="1"/>
  <c r="N167" i="1"/>
  <c r="P167" i="1" s="1"/>
  <c r="N168" i="1"/>
  <c r="P168" i="1" s="1"/>
  <c r="N169" i="1"/>
  <c r="P169" i="1" s="1"/>
  <c r="N170" i="1"/>
  <c r="P170" i="1" s="1"/>
  <c r="N171" i="1"/>
  <c r="P171" i="1" s="1"/>
  <c r="N172" i="1"/>
  <c r="P172" i="1" s="1"/>
  <c r="N173" i="1"/>
  <c r="P173" i="1" s="1"/>
  <c r="N174" i="1"/>
  <c r="P174" i="1" s="1"/>
  <c r="N175" i="1"/>
  <c r="P175" i="1" s="1"/>
  <c r="N176" i="1"/>
  <c r="P176" i="1" s="1"/>
  <c r="N177" i="1"/>
  <c r="P177" i="1" s="1"/>
  <c r="N178" i="1"/>
  <c r="P178" i="1" s="1"/>
  <c r="N179" i="1"/>
  <c r="P179" i="1" s="1"/>
  <c r="N180" i="1"/>
  <c r="P180" i="1" s="1"/>
  <c r="N181" i="1"/>
  <c r="P181" i="1" s="1"/>
  <c r="N182" i="1"/>
  <c r="P182" i="1" s="1"/>
  <c r="N183" i="1"/>
  <c r="P183" i="1" s="1"/>
  <c r="N184" i="1"/>
  <c r="P184" i="1" s="1"/>
  <c r="N185" i="1"/>
  <c r="P185" i="1" s="1"/>
  <c r="N186" i="1"/>
  <c r="P186" i="1" s="1"/>
  <c r="N187" i="1"/>
  <c r="P187" i="1" s="1"/>
  <c r="N188" i="1"/>
  <c r="P188" i="1" s="1"/>
  <c r="N189" i="1"/>
  <c r="P189" i="1" s="1"/>
  <c r="N190" i="1"/>
  <c r="P190" i="1" s="1"/>
  <c r="N191" i="1"/>
  <c r="P191" i="1" s="1"/>
  <c r="N192" i="1"/>
  <c r="P192" i="1" s="1"/>
  <c r="N193" i="1"/>
  <c r="P193" i="1" s="1"/>
  <c r="N194" i="1"/>
  <c r="P194" i="1" s="1"/>
  <c r="N195" i="1"/>
  <c r="P195" i="1" s="1"/>
  <c r="N196" i="1"/>
  <c r="P196" i="1" s="1"/>
  <c r="N197" i="1"/>
  <c r="P197" i="1" s="1"/>
  <c r="N198" i="1"/>
  <c r="P198" i="1" s="1"/>
  <c r="N199" i="1"/>
  <c r="P199" i="1" s="1"/>
  <c r="N200" i="1"/>
  <c r="P200" i="1" s="1"/>
  <c r="N201" i="1"/>
  <c r="P201" i="1" s="1"/>
  <c r="N202" i="1"/>
  <c r="P202" i="1" s="1"/>
  <c r="N203" i="1"/>
  <c r="P203" i="1" s="1"/>
  <c r="N204" i="1"/>
  <c r="P204" i="1" s="1"/>
  <c r="N205" i="1"/>
  <c r="P205" i="1" s="1"/>
  <c r="N206" i="1"/>
  <c r="P206" i="1" s="1"/>
  <c r="N207" i="1"/>
  <c r="P207" i="1" s="1"/>
  <c r="N208" i="1"/>
  <c r="P208" i="1" s="1"/>
  <c r="N209" i="1"/>
  <c r="P209" i="1" s="1"/>
  <c r="N210" i="1"/>
  <c r="P210" i="1" s="1"/>
  <c r="N211" i="1"/>
  <c r="P211" i="1" s="1"/>
  <c r="N212" i="1"/>
  <c r="P212" i="1" s="1"/>
  <c r="N213" i="1"/>
  <c r="P213" i="1" s="1"/>
  <c r="N214" i="1"/>
  <c r="P214" i="1" s="1"/>
  <c r="N215" i="1"/>
  <c r="P215" i="1" s="1"/>
  <c r="N216" i="1"/>
  <c r="P216" i="1" s="1"/>
  <c r="N217" i="1"/>
  <c r="P217" i="1" s="1"/>
  <c r="N218" i="1"/>
  <c r="P218" i="1" s="1"/>
  <c r="N219" i="1"/>
  <c r="P219" i="1" s="1"/>
  <c r="N220" i="1"/>
  <c r="P220" i="1" s="1"/>
  <c r="N221" i="1"/>
  <c r="P221" i="1" s="1"/>
  <c r="N222" i="1"/>
  <c r="P222" i="1" s="1"/>
  <c r="N223" i="1"/>
  <c r="P223" i="1" s="1"/>
  <c r="N224" i="1"/>
  <c r="P224" i="1" s="1"/>
  <c r="N225" i="1"/>
  <c r="P225" i="1" s="1"/>
  <c r="N226" i="1"/>
  <c r="P226" i="1" s="1"/>
  <c r="N227" i="1"/>
  <c r="P227" i="1" s="1"/>
  <c r="N228" i="1"/>
  <c r="P228" i="1" s="1"/>
  <c r="N229" i="1"/>
  <c r="P229" i="1" s="1"/>
  <c r="N230" i="1"/>
  <c r="P230" i="1" s="1"/>
  <c r="N231" i="1"/>
  <c r="P231" i="1" s="1"/>
  <c r="N232" i="1"/>
  <c r="P232" i="1" s="1"/>
  <c r="N233" i="1"/>
  <c r="P233" i="1" s="1"/>
  <c r="N234" i="1"/>
  <c r="P234" i="1" s="1"/>
  <c r="N235" i="1"/>
  <c r="P235" i="1" s="1"/>
  <c r="N236" i="1"/>
  <c r="P236" i="1" s="1"/>
  <c r="N237" i="1"/>
  <c r="P237" i="1" s="1"/>
  <c r="N238" i="1"/>
  <c r="P238" i="1" s="1"/>
  <c r="N239" i="1"/>
  <c r="P239" i="1" s="1"/>
  <c r="N240" i="1"/>
  <c r="P240" i="1" s="1"/>
  <c r="N241" i="1"/>
  <c r="P241" i="1" s="1"/>
  <c r="N242" i="1"/>
  <c r="P242" i="1" s="1"/>
  <c r="N243" i="1"/>
  <c r="P243" i="1" s="1"/>
  <c r="N244" i="1"/>
  <c r="P244" i="1" s="1"/>
  <c r="N245" i="1"/>
  <c r="P245" i="1" s="1"/>
  <c r="N246" i="1"/>
  <c r="P246" i="1" s="1"/>
  <c r="N247" i="1"/>
  <c r="P247" i="1" s="1"/>
  <c r="N248" i="1"/>
  <c r="P248" i="1" s="1"/>
  <c r="N249" i="1"/>
  <c r="P249" i="1" s="1"/>
  <c r="N250" i="1"/>
  <c r="P250" i="1" s="1"/>
  <c r="N251" i="1"/>
  <c r="P251" i="1" s="1"/>
  <c r="N252" i="1"/>
  <c r="P252" i="1" s="1"/>
  <c r="N253" i="1"/>
  <c r="P253" i="1" s="1"/>
  <c r="N254" i="1"/>
  <c r="P254" i="1" s="1"/>
  <c r="N255" i="1"/>
  <c r="P255" i="1" s="1"/>
  <c r="N256" i="1"/>
  <c r="P256" i="1" s="1"/>
  <c r="N257" i="1"/>
  <c r="P257" i="1" s="1"/>
  <c r="N258" i="1"/>
  <c r="P258" i="1" s="1"/>
  <c r="N259" i="1"/>
  <c r="P259" i="1" s="1"/>
  <c r="N260" i="1"/>
  <c r="P260" i="1" s="1"/>
  <c r="N261" i="1"/>
  <c r="P261" i="1" s="1"/>
  <c r="N262" i="1"/>
  <c r="P262" i="1" s="1"/>
  <c r="N263" i="1"/>
  <c r="P263" i="1" s="1"/>
  <c r="N264" i="1"/>
  <c r="P264" i="1" s="1"/>
  <c r="N265" i="1"/>
  <c r="P265" i="1" s="1"/>
  <c r="N266" i="1"/>
  <c r="P266" i="1" s="1"/>
  <c r="N267" i="1"/>
  <c r="P267" i="1" s="1"/>
  <c r="N268" i="1"/>
  <c r="P268" i="1" s="1"/>
  <c r="N269" i="1"/>
  <c r="P269" i="1" s="1"/>
  <c r="N270" i="1"/>
  <c r="P270" i="1" s="1"/>
  <c r="N271" i="1"/>
  <c r="P271" i="1" s="1"/>
  <c r="N272" i="1"/>
  <c r="P272" i="1" s="1"/>
  <c r="N273" i="1"/>
  <c r="P273" i="1" s="1"/>
  <c r="N274" i="1"/>
  <c r="P274" i="1" s="1"/>
  <c r="N275" i="1"/>
  <c r="P275" i="1" s="1"/>
  <c r="N276" i="1"/>
  <c r="P276" i="1" s="1"/>
  <c r="N277" i="1"/>
  <c r="P277" i="1" s="1"/>
  <c r="N278" i="1"/>
  <c r="P278" i="1" s="1"/>
  <c r="N279" i="1"/>
  <c r="P279" i="1" s="1"/>
  <c r="N280" i="1"/>
  <c r="P280" i="1" s="1"/>
  <c r="N281" i="1"/>
  <c r="P281" i="1" s="1"/>
  <c r="N282" i="1"/>
  <c r="P282" i="1" s="1"/>
  <c r="N283" i="1"/>
  <c r="P283" i="1" s="1"/>
  <c r="N284" i="1"/>
  <c r="P284" i="1" s="1"/>
  <c r="N285" i="1"/>
  <c r="P285" i="1" s="1"/>
  <c r="N286" i="1"/>
  <c r="P286" i="1" s="1"/>
  <c r="N287" i="1"/>
  <c r="P287" i="1" s="1"/>
  <c r="N288" i="1"/>
  <c r="P288" i="1" s="1"/>
  <c r="N289" i="1"/>
  <c r="P289" i="1" s="1"/>
  <c r="N290" i="1"/>
  <c r="P290" i="1" s="1"/>
  <c r="N291" i="1"/>
  <c r="P291" i="1" s="1"/>
  <c r="N292" i="1"/>
  <c r="P292" i="1" s="1"/>
  <c r="N293" i="1"/>
  <c r="P293" i="1" s="1"/>
  <c r="N294" i="1"/>
  <c r="P294" i="1" s="1"/>
  <c r="N295" i="1"/>
  <c r="P295" i="1" s="1"/>
  <c r="N296" i="1"/>
  <c r="P296" i="1" s="1"/>
  <c r="N297" i="1"/>
  <c r="P297" i="1" s="1"/>
  <c r="N298" i="1"/>
  <c r="P298" i="1" s="1"/>
  <c r="N299" i="1"/>
  <c r="P299" i="1" s="1"/>
  <c r="N300" i="1"/>
  <c r="P300" i="1" s="1"/>
  <c r="N301" i="1"/>
  <c r="P301" i="1" s="1"/>
  <c r="N302" i="1"/>
  <c r="P302" i="1" s="1"/>
  <c r="N303" i="1"/>
  <c r="P303" i="1" s="1"/>
  <c r="N304" i="1"/>
  <c r="P304" i="1" s="1"/>
  <c r="N305" i="1"/>
  <c r="P305" i="1" s="1"/>
  <c r="N306" i="1"/>
  <c r="P306" i="1" s="1"/>
  <c r="N307" i="1"/>
  <c r="P307" i="1" s="1"/>
  <c r="N308" i="1"/>
  <c r="P308" i="1" s="1"/>
  <c r="N309" i="1"/>
  <c r="P309" i="1" s="1"/>
  <c r="N310" i="1"/>
  <c r="P310" i="1" s="1"/>
  <c r="N311" i="1"/>
  <c r="P311" i="1" s="1"/>
  <c r="N312" i="1"/>
  <c r="P312" i="1" s="1"/>
  <c r="N313" i="1"/>
  <c r="P313" i="1" s="1"/>
  <c r="N314" i="1"/>
  <c r="P314" i="1" s="1"/>
  <c r="N315" i="1"/>
  <c r="P315" i="1" s="1"/>
  <c r="N316" i="1"/>
  <c r="P316" i="1" s="1"/>
  <c r="N317" i="1"/>
  <c r="P317" i="1" s="1"/>
  <c r="N318" i="1"/>
  <c r="P318" i="1" s="1"/>
  <c r="N319" i="1"/>
  <c r="P319" i="1" s="1"/>
  <c r="N320" i="1"/>
  <c r="P320" i="1" s="1"/>
  <c r="N321" i="1"/>
  <c r="P321" i="1" s="1"/>
  <c r="N322" i="1"/>
  <c r="P322" i="1" s="1"/>
  <c r="N323" i="1"/>
  <c r="P323" i="1" s="1"/>
  <c r="N324" i="1"/>
  <c r="P324" i="1" s="1"/>
  <c r="N325" i="1"/>
  <c r="P325" i="1" s="1"/>
  <c r="N326" i="1"/>
  <c r="P326" i="1" s="1"/>
  <c r="N327" i="1"/>
  <c r="P327" i="1" s="1"/>
  <c r="N328" i="1"/>
  <c r="P328" i="1" s="1"/>
  <c r="N329" i="1"/>
  <c r="P329" i="1" s="1"/>
  <c r="N330" i="1"/>
  <c r="P330" i="1" s="1"/>
  <c r="N331" i="1"/>
  <c r="P331" i="1" s="1"/>
  <c r="N332" i="1"/>
  <c r="P332" i="1" s="1"/>
  <c r="N333" i="1"/>
  <c r="P333" i="1" s="1"/>
  <c r="N334" i="1"/>
  <c r="P334" i="1" s="1"/>
  <c r="N335" i="1"/>
  <c r="P335" i="1" s="1"/>
  <c r="N336" i="1"/>
  <c r="P336" i="1" s="1"/>
  <c r="N337" i="1"/>
  <c r="P337" i="1" s="1"/>
  <c r="N338" i="1"/>
  <c r="P338" i="1" s="1"/>
  <c r="N339" i="1"/>
  <c r="P339" i="1" s="1"/>
  <c r="N340" i="1"/>
  <c r="P340" i="1" s="1"/>
  <c r="N341" i="1"/>
  <c r="P341" i="1" s="1"/>
  <c r="N342" i="1"/>
  <c r="P342" i="1" s="1"/>
  <c r="N343" i="1"/>
  <c r="P343" i="1" s="1"/>
  <c r="N344" i="1"/>
  <c r="P344" i="1" s="1"/>
  <c r="N345" i="1"/>
  <c r="P345" i="1" s="1"/>
  <c r="N346" i="1"/>
  <c r="P346" i="1" s="1"/>
  <c r="N347" i="1"/>
  <c r="P347" i="1" s="1"/>
  <c r="N348" i="1"/>
  <c r="P348" i="1" s="1"/>
  <c r="N349" i="1"/>
  <c r="P349" i="1" s="1"/>
  <c r="N350" i="1"/>
  <c r="P350" i="1" s="1"/>
  <c r="N351" i="1"/>
  <c r="P351" i="1" s="1"/>
  <c r="N352" i="1"/>
  <c r="P352" i="1" s="1"/>
  <c r="N353" i="1"/>
  <c r="P353" i="1" s="1"/>
  <c r="N354" i="1"/>
  <c r="P354" i="1" s="1"/>
  <c r="N355" i="1"/>
  <c r="P355" i="1" s="1"/>
  <c r="N356" i="1"/>
  <c r="P356" i="1" s="1"/>
  <c r="N357" i="1"/>
  <c r="P357" i="1" s="1"/>
  <c r="N358" i="1"/>
  <c r="P358" i="1" s="1"/>
  <c r="N359" i="1"/>
  <c r="P359" i="1" s="1"/>
  <c r="N360" i="1"/>
  <c r="P360" i="1" s="1"/>
  <c r="N361" i="1"/>
  <c r="P361" i="1" s="1"/>
  <c r="N362" i="1"/>
  <c r="P362" i="1" s="1"/>
  <c r="N363" i="1"/>
  <c r="P363" i="1" s="1"/>
  <c r="N364" i="1"/>
  <c r="P364" i="1" s="1"/>
  <c r="N365" i="1"/>
  <c r="P365" i="1" s="1"/>
  <c r="N366" i="1"/>
  <c r="P366" i="1" s="1"/>
  <c r="N367" i="1"/>
  <c r="P367" i="1" s="1"/>
  <c r="N368" i="1"/>
  <c r="P368" i="1" s="1"/>
  <c r="N369" i="1"/>
  <c r="P369" i="1" s="1"/>
  <c r="N370" i="1"/>
  <c r="P370" i="1" s="1"/>
  <c r="N371" i="1"/>
  <c r="P371" i="1" s="1"/>
  <c r="N372" i="1"/>
  <c r="P372" i="1" s="1"/>
  <c r="N373" i="1"/>
  <c r="P373" i="1" s="1"/>
  <c r="N374" i="1"/>
  <c r="P374" i="1" s="1"/>
  <c r="N375" i="1"/>
  <c r="P375" i="1" s="1"/>
  <c r="N376" i="1"/>
  <c r="P376" i="1" s="1"/>
  <c r="N377" i="1"/>
  <c r="P377" i="1" s="1"/>
  <c r="N378" i="1"/>
  <c r="P378" i="1" s="1"/>
  <c r="N379" i="1"/>
  <c r="P379" i="1" s="1"/>
  <c r="N380" i="1"/>
  <c r="P380" i="1" s="1"/>
  <c r="N381" i="1"/>
  <c r="P381" i="1" s="1"/>
  <c r="N382" i="1"/>
  <c r="P382" i="1" s="1"/>
  <c r="N383" i="1"/>
  <c r="P383" i="1" s="1"/>
  <c r="N384" i="1"/>
  <c r="P384" i="1" s="1"/>
  <c r="N385" i="1"/>
  <c r="P385" i="1" s="1"/>
  <c r="N386" i="1"/>
  <c r="P386" i="1" s="1"/>
  <c r="N387" i="1"/>
  <c r="P387" i="1" s="1"/>
  <c r="N388" i="1"/>
  <c r="P388" i="1" s="1"/>
  <c r="N389" i="1"/>
  <c r="P389" i="1" s="1"/>
  <c r="N390" i="1"/>
  <c r="P390" i="1" s="1"/>
  <c r="N391" i="1"/>
  <c r="P391" i="1" s="1"/>
  <c r="N392" i="1"/>
  <c r="P392" i="1" s="1"/>
  <c r="N393" i="1"/>
  <c r="P393" i="1" s="1"/>
  <c r="N394" i="1"/>
  <c r="P394" i="1" s="1"/>
  <c r="N395" i="1"/>
  <c r="P395" i="1" s="1"/>
  <c r="N396" i="1"/>
  <c r="P396" i="1" s="1"/>
  <c r="N397" i="1"/>
  <c r="P397" i="1" s="1"/>
  <c r="N398" i="1"/>
  <c r="P398" i="1" s="1"/>
  <c r="N399" i="1"/>
  <c r="P399" i="1" s="1"/>
  <c r="N400" i="1"/>
  <c r="P400" i="1" s="1"/>
  <c r="N401" i="1"/>
  <c r="P401" i="1" s="1"/>
  <c r="N402" i="1"/>
  <c r="P402" i="1" s="1"/>
  <c r="N403" i="1"/>
  <c r="P403" i="1" s="1"/>
  <c r="N404" i="1"/>
  <c r="P404" i="1" s="1"/>
  <c r="N405" i="1"/>
  <c r="P405" i="1" s="1"/>
  <c r="N406" i="1"/>
  <c r="P406" i="1" s="1"/>
  <c r="N407" i="1"/>
  <c r="P407" i="1" s="1"/>
  <c r="N408" i="1"/>
  <c r="P408" i="1" s="1"/>
  <c r="N409" i="1"/>
  <c r="P409" i="1" s="1"/>
  <c r="N410" i="1"/>
  <c r="P410" i="1" s="1"/>
  <c r="N411" i="1"/>
  <c r="P411" i="1" s="1"/>
  <c r="N412" i="1"/>
  <c r="P412" i="1" s="1"/>
  <c r="N413" i="1"/>
  <c r="P413" i="1" s="1"/>
  <c r="N414" i="1"/>
  <c r="P414" i="1" s="1"/>
  <c r="N415" i="1"/>
  <c r="P415" i="1" s="1"/>
  <c r="N416" i="1"/>
  <c r="P416" i="1" s="1"/>
  <c r="N417" i="1"/>
  <c r="P417" i="1" s="1"/>
  <c r="N418" i="1"/>
  <c r="P418" i="1" s="1"/>
  <c r="N419" i="1"/>
  <c r="P419" i="1" s="1"/>
  <c r="N420" i="1"/>
  <c r="P420" i="1" s="1"/>
  <c r="N421" i="1"/>
  <c r="P421" i="1" s="1"/>
  <c r="N422" i="1"/>
  <c r="P422" i="1" s="1"/>
  <c r="N423" i="1"/>
  <c r="P423" i="1" s="1"/>
  <c r="N424" i="1"/>
  <c r="P424" i="1" s="1"/>
  <c r="N425" i="1"/>
  <c r="P425" i="1" s="1"/>
  <c r="N426" i="1"/>
  <c r="P426" i="1" s="1"/>
  <c r="N427" i="1"/>
  <c r="P427" i="1" s="1"/>
  <c r="N428" i="1"/>
  <c r="P428" i="1" s="1"/>
  <c r="N429" i="1"/>
  <c r="P429" i="1" s="1"/>
  <c r="N430" i="1"/>
  <c r="P430" i="1" s="1"/>
  <c r="N431" i="1"/>
  <c r="P431" i="1" s="1"/>
  <c r="N432" i="1"/>
  <c r="P432" i="1" s="1"/>
  <c r="N433" i="1"/>
  <c r="P433" i="1" s="1"/>
  <c r="N434" i="1"/>
  <c r="P434" i="1" s="1"/>
  <c r="N435" i="1"/>
  <c r="P435" i="1" s="1"/>
  <c r="N436" i="1"/>
  <c r="P436" i="1" s="1"/>
  <c r="N437" i="1"/>
  <c r="P437" i="1" s="1"/>
  <c r="N438" i="1"/>
  <c r="P438" i="1" s="1"/>
  <c r="N439" i="1"/>
  <c r="P439" i="1" s="1"/>
  <c r="N440" i="1"/>
  <c r="P440" i="1" s="1"/>
  <c r="N441" i="1"/>
  <c r="P441" i="1" s="1"/>
  <c r="N442" i="1"/>
  <c r="P442" i="1" s="1"/>
  <c r="N443" i="1"/>
  <c r="P443" i="1" s="1"/>
  <c r="N2" i="1"/>
  <c r="P2" i="1" s="1"/>
  <c r="M447" i="1"/>
  <c r="J452" i="1" s="1"/>
  <c r="K447" i="1"/>
  <c r="O447" i="1" l="1"/>
  <c r="L451" i="1" s="1"/>
  <c r="P447" i="1"/>
  <c r="P451" i="1" s="1"/>
  <c r="L452" i="1"/>
  <c r="L453" i="1" l="1"/>
  <c r="J451" i="1"/>
  <c r="P450" i="1"/>
</calcChain>
</file>

<file path=xl/sharedStrings.xml><?xml version="1.0" encoding="utf-8"?>
<sst xmlns="http://schemas.openxmlformats.org/spreadsheetml/2006/main" count="1692" uniqueCount="507">
  <si>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</si>
  <si>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</si>
  <si>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</si>
  <si>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</si>
  <si>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</si>
  <si>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</si>
  <si>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</si>
  <si>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</si>
  <si>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</si>
  <si>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</si>
  <si>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</si>
  <si>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</si>
  <si>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P_LI</t>
  </si>
  <si>
    <t>A8BB03</t>
  </si>
  <si>
    <t>NOBILI PUBBLICITA' S.A.S.</t>
  </si>
  <si>
    <t>27/PA</t>
  </si>
  <si>
    <t>TORZONI COSTRUZIONI SRLU</t>
  </si>
  <si>
    <t>6/PA-25</t>
  </si>
  <si>
    <t>VIRTUALIS S.R.L.</t>
  </si>
  <si>
    <t>L'ELETTROTECNICA DEI F.LLI MARINI S.R.L.</t>
  </si>
  <si>
    <t>000042-2025-3</t>
  </si>
  <si>
    <t>IMMOBILIARE GENERALE INDUSTRIALE (I.G.I.) s.r.l.</t>
  </si>
  <si>
    <t>FONDAZIONE TEATRO DELLA CITTA' DI LIVORNO CARLO GOLDONI</t>
  </si>
  <si>
    <t>Amici Giuseppe</t>
  </si>
  <si>
    <t>MCAGPP41A28E625H</t>
  </si>
  <si>
    <t>69/PA</t>
  </si>
  <si>
    <t>TAGLIONE SRL</t>
  </si>
  <si>
    <t>02-193-FE2</t>
  </si>
  <si>
    <t>CIUFFARDI GIARDINAGGIO DI CIUFFARDI ADRIANO</t>
  </si>
  <si>
    <t>CFFDRN61H09G687R</t>
  </si>
  <si>
    <t>CIRCOLO ARCI ARENA ASTRA</t>
  </si>
  <si>
    <t>CARTOTECNICA S.R.L.</t>
  </si>
  <si>
    <t>AUTOLINEE TOSCANE SPA</t>
  </si>
  <si>
    <t>AT025PA-001199</t>
  </si>
  <si>
    <t>MAT.ED SAS DI CENTI A. &amp; C.</t>
  </si>
  <si>
    <t>5/000001</t>
  </si>
  <si>
    <t>Itinera Progetti e Ricerche Soc. Coop. Impresa Sociale</t>
  </si>
  <si>
    <t>299/PA</t>
  </si>
  <si>
    <t>COMUNE DI PORTOFERRAIO</t>
  </si>
  <si>
    <t>1IS</t>
  </si>
  <si>
    <t>FALENI ROSSELLA</t>
  </si>
  <si>
    <t>FLNRSL58H53E625M</t>
  </si>
  <si>
    <t>1PA</t>
  </si>
  <si>
    <t>Provincia di Livorno Sviluppo Srl</t>
  </si>
  <si>
    <t>GIMAC ELETTRONICA DI FALCHI SRL</t>
  </si>
  <si>
    <t>44-PA</t>
  </si>
  <si>
    <t>FERRAMENTA LA ROSA DEI F.LLI PAPIRII VALERIO - SILVIA &amp; C. SAS</t>
  </si>
  <si>
    <t>FPA 36/25</t>
  </si>
  <si>
    <t>Ven. Arciconfraternita della Misericordia</t>
  </si>
  <si>
    <t>70/VG</t>
  </si>
  <si>
    <t>BO7TSG</t>
  </si>
  <si>
    <t>STRINGA S.R.L.</t>
  </si>
  <si>
    <t>46/001</t>
  </si>
  <si>
    <t>47/001</t>
  </si>
  <si>
    <t>48/001</t>
  </si>
  <si>
    <t>SOLDATI MARCELLO</t>
  </si>
  <si>
    <t>SLDMCL64L26E625C</t>
  </si>
  <si>
    <t>IDEA EDIL DI ROBERTO POZIELLO S.A.S.</t>
  </si>
  <si>
    <t>Bertozzi Marco</t>
  </si>
  <si>
    <t>BRTMRC74D15G702T</t>
  </si>
  <si>
    <t>BOLLONI COSTRUZIONI SRL</t>
  </si>
  <si>
    <t>57/002</t>
  </si>
  <si>
    <t>Studio Tecnico Dott. Ing. Alessandro Nanni</t>
  </si>
  <si>
    <t>NNNLSN79T05E715V</t>
  </si>
  <si>
    <t>FATTPA 11_25</t>
  </si>
  <si>
    <t>FATTPA 12_25</t>
  </si>
  <si>
    <t>FATTPA 13_25</t>
  </si>
  <si>
    <t>58/001</t>
  </si>
  <si>
    <t>VENTURI FULVIO EDILIZIA SRL</t>
  </si>
  <si>
    <t>STR INGEGNERIA Di Rotondo Marco</t>
  </si>
  <si>
    <t>RTNMRC66T27E625B</t>
  </si>
  <si>
    <t>COSTRUIRE - S.R.L.</t>
  </si>
  <si>
    <t>Edilteco srl</t>
  </si>
  <si>
    <t>HUJJPZ</t>
  </si>
  <si>
    <t>New Pardi Srl</t>
  </si>
  <si>
    <t>FV/812</t>
  </si>
  <si>
    <t>FV/823</t>
  </si>
  <si>
    <t>FV/832</t>
  </si>
  <si>
    <t>Studio di Ingegneria delle Strutture</t>
  </si>
  <si>
    <t>11/PA</t>
  </si>
  <si>
    <t>IL CARRO SOC.COOP.AGRICOLA</t>
  </si>
  <si>
    <t>50/PA</t>
  </si>
  <si>
    <t>MARSILI GIACOMO</t>
  </si>
  <si>
    <t>MRSGCM67M22E625V</t>
  </si>
  <si>
    <t>LEM ASSOCIATI</t>
  </si>
  <si>
    <t>9/001</t>
  </si>
  <si>
    <t>OVALE TRAINING AND DEVELOPMENT S.R.L.S.</t>
  </si>
  <si>
    <t>TUSCANIA CERAMICHEdiGRAGNANI SAS</t>
  </si>
  <si>
    <t>moroni anna</t>
  </si>
  <si>
    <t>MRNNNA66A47D612Z</t>
  </si>
  <si>
    <t>FPA 5/25</t>
  </si>
  <si>
    <t>FV/879</t>
  </si>
  <si>
    <t>F.LLI SANTUCCI  S.R.L.</t>
  </si>
  <si>
    <t>FO / 3882</t>
  </si>
  <si>
    <t>FO / 3909</t>
  </si>
  <si>
    <t>FO / 3883</t>
  </si>
  <si>
    <t>Ferramenta da Martino di Anselmi Massimiliano  s.a.s.</t>
  </si>
  <si>
    <t>BC FORNITURE S.R.L.</t>
  </si>
  <si>
    <t>5954/00</t>
  </si>
  <si>
    <t>ROSSI ALESSANDRO</t>
  </si>
  <si>
    <t>RSSLSN66R10G912I</t>
  </si>
  <si>
    <t>Geoapp srl</t>
  </si>
  <si>
    <t>105_2025</t>
  </si>
  <si>
    <t>GUGLIELMI ENIO &amp; C. S.R.L.</t>
  </si>
  <si>
    <t>X00068</t>
  </si>
  <si>
    <t>ILES SRL</t>
  </si>
  <si>
    <t>2025V2000444</t>
  </si>
  <si>
    <t>CASTORANI PAOLO</t>
  </si>
  <si>
    <t>CSTPLA61M16M126F</t>
  </si>
  <si>
    <t>118/E</t>
  </si>
  <si>
    <t>AUTOMANIA SRL</t>
  </si>
  <si>
    <t>CROVETTI DANTE SRL</t>
  </si>
  <si>
    <t>227/00</t>
  </si>
  <si>
    <t>MANNARI SRL</t>
  </si>
  <si>
    <t>FO / 4421</t>
  </si>
  <si>
    <t>SECURED SOLUTIONS SRL</t>
  </si>
  <si>
    <t>63/02</t>
  </si>
  <si>
    <t>ABATE SRL</t>
  </si>
  <si>
    <t>804/25</t>
  </si>
  <si>
    <t>CONSILIA CFO SRL</t>
  </si>
  <si>
    <t>P-846</t>
  </si>
  <si>
    <t>P-847</t>
  </si>
  <si>
    <t>134/E</t>
  </si>
  <si>
    <t>M.G. GOMME DI MARRAS &amp; GELSI s.r.l</t>
  </si>
  <si>
    <t>909/B</t>
  </si>
  <si>
    <t>FO / 4475</t>
  </si>
  <si>
    <t>CLAS SRL societ unipersonale</t>
  </si>
  <si>
    <t>25 / 5000</t>
  </si>
  <si>
    <t>FO / 4497</t>
  </si>
  <si>
    <t>OFFICINA MECCANICA GASPARRI PIERO DI    GASPARRI EDOARDO</t>
  </si>
  <si>
    <t>GSPDRD87P07G912Z</t>
  </si>
  <si>
    <t>FV/991</t>
  </si>
  <si>
    <t>SALES S.p.A.</t>
  </si>
  <si>
    <t>68/FE</t>
  </si>
  <si>
    <t>X00080</t>
  </si>
  <si>
    <t>X00079</t>
  </si>
  <si>
    <t>Piero gomme S.r.l</t>
  </si>
  <si>
    <t>COOPERATIVA SOCIALE CISSE S.R.L.</t>
  </si>
  <si>
    <t>723/00</t>
  </si>
  <si>
    <t>ITALVERNICI s.r.l.</t>
  </si>
  <si>
    <t>2025FVY000015-17</t>
  </si>
  <si>
    <t>120_2025</t>
  </si>
  <si>
    <t>OLEODINAMICA LIVORNO SRL</t>
  </si>
  <si>
    <t>Verde Vitale Srl</t>
  </si>
  <si>
    <t>MATTEOLI SRL</t>
  </si>
  <si>
    <t>1521/25</t>
  </si>
  <si>
    <t>FV/1026</t>
  </si>
  <si>
    <t>SLESA SPA</t>
  </si>
  <si>
    <t>94/25PA</t>
  </si>
  <si>
    <t>Dott. Rafanelli Carlo</t>
  </si>
  <si>
    <t>RFNCRL72A27E625X</t>
  </si>
  <si>
    <t>FO / 4972</t>
  </si>
  <si>
    <t>De Vitis Andrea</t>
  </si>
  <si>
    <t>DVTNDR67E25B950X</t>
  </si>
  <si>
    <t>FATTPA 2_25</t>
  </si>
  <si>
    <t>INTERSONDA - S.R.L.</t>
  </si>
  <si>
    <t>45/03</t>
  </si>
  <si>
    <t>Ing. Angelo Cecchi</t>
  </si>
  <si>
    <t>CCCNGL64R30E715N</t>
  </si>
  <si>
    <t>FATTPA 28_25</t>
  </si>
  <si>
    <t>FO / 5032</t>
  </si>
  <si>
    <t>PAXIA ANDREA</t>
  </si>
  <si>
    <t>PXANDR78D02C415W</t>
  </si>
  <si>
    <t>CIARDI EDOARDO</t>
  </si>
  <si>
    <t>CRDDRD69A03G942H</t>
  </si>
  <si>
    <t>LUCCHESI SANDRA</t>
  </si>
  <si>
    <t>LCCSDR64H66B950I</t>
  </si>
  <si>
    <t>R.V.I. RIPARAZIONI VEICOLI INDUSTRIALI S.R.L</t>
  </si>
  <si>
    <t>7548/00</t>
  </si>
  <si>
    <t>X00088</t>
  </si>
  <si>
    <t>16/PA</t>
  </si>
  <si>
    <t>VANNI PIERINO S.R.L.</t>
  </si>
  <si>
    <t>PALAZZETTI MARCO</t>
  </si>
  <si>
    <t>PLZMRC58M18G716B</t>
  </si>
  <si>
    <t>21/PA</t>
  </si>
  <si>
    <t>GHELARDI EDOARDO</t>
  </si>
  <si>
    <t>GHLDRD89R27G702T</t>
  </si>
  <si>
    <t>PUCCINELLI INIO</t>
  </si>
  <si>
    <t>PCCNII44S21L702G</t>
  </si>
  <si>
    <t>O2025-1130</t>
  </si>
  <si>
    <t>O2025-1131</t>
  </si>
  <si>
    <t>O2025-1132</t>
  </si>
  <si>
    <t>0138_2025</t>
  </si>
  <si>
    <t>137_2025</t>
  </si>
  <si>
    <t>FV/1114</t>
  </si>
  <si>
    <t>1055/B</t>
  </si>
  <si>
    <t>1056/B</t>
  </si>
  <si>
    <t>Truck Italia S.p.A.</t>
  </si>
  <si>
    <t>1468 / 5000</t>
  </si>
  <si>
    <t>HORTUS S.r.l.</t>
  </si>
  <si>
    <t>V00156</t>
  </si>
  <si>
    <t>H6ZG9L</t>
  </si>
  <si>
    <t>TIM  S.p.A.</t>
  </si>
  <si>
    <t>PENTAQO S.R.L.</t>
  </si>
  <si>
    <t>83/E</t>
  </si>
  <si>
    <t>Datasecurity Srls</t>
  </si>
  <si>
    <t>AZIENDA USL TOSCANA NORD OVEST</t>
  </si>
  <si>
    <t>1012/304</t>
  </si>
  <si>
    <t>COMPLIANCE NETWORK</t>
  </si>
  <si>
    <t>S-993</t>
  </si>
  <si>
    <t>S-994</t>
  </si>
  <si>
    <t>Poste Italiane S.p.A.</t>
  </si>
  <si>
    <t>TECNOPIANI INTERNATIONAL CONSULTANTS  S.R.L.</t>
  </si>
  <si>
    <t>Caverni Beatrice</t>
  </si>
  <si>
    <t>CVRBRC68S67G843J</t>
  </si>
  <si>
    <t>FPA 10/25</t>
  </si>
  <si>
    <t>DATA ACCESS SRL</t>
  </si>
  <si>
    <t>5/154</t>
  </si>
  <si>
    <t>ANMS - Associazione Nazionale Musei Scientifici</t>
  </si>
  <si>
    <t>FPA 15/25</t>
  </si>
  <si>
    <t>Benvenuti Martina</t>
  </si>
  <si>
    <t>BNVMTN92L64G843K</t>
  </si>
  <si>
    <t>FPA 9/25</t>
  </si>
  <si>
    <t>MDS Impresa Sociale  S.r.l</t>
  </si>
  <si>
    <t>12/PA</t>
  </si>
  <si>
    <t>Universita' di Pisa - CENTRO DI SERVIZI POLO UNIVERSITARIO "SISTEMI LOGISTICI" -</t>
  </si>
  <si>
    <t>EVE00-2818</t>
  </si>
  <si>
    <t>Bianco e Associati SRL</t>
  </si>
  <si>
    <t>FATTPA 87_25</t>
  </si>
  <si>
    <t>MXWIAW</t>
  </si>
  <si>
    <t>STUDIO DOTTORI COMMERCIALISTI ASSOCIATI NARDI PAPI GHIORI</t>
  </si>
  <si>
    <t>TOCI PIER LUIGI</t>
  </si>
  <si>
    <t>TCOPLG47P19A561I</t>
  </si>
  <si>
    <t>Banca Monte dei Paschi di Siena S.p.A.</t>
  </si>
  <si>
    <t>InfoCamere S.C.p.A.</t>
  </si>
  <si>
    <t>1000 LPA 25000202</t>
  </si>
  <si>
    <t>UCPEZO</t>
  </si>
  <si>
    <t>COLSER SOCIET  COOPERATIVA</t>
  </si>
  <si>
    <t>21/10561</t>
  </si>
  <si>
    <t>MICROSTORIA SOCIETA&amp;apos; COOPERATIVA SOCIALE R.L.</t>
  </si>
  <si>
    <t>21/13784</t>
  </si>
  <si>
    <t>CONSOLVE SRL</t>
  </si>
  <si>
    <t>77/E</t>
  </si>
  <si>
    <t>42/PA</t>
  </si>
  <si>
    <t>21/14439</t>
  </si>
  <si>
    <t>21/14440</t>
  </si>
  <si>
    <t>ENERGY4COM SOCIETA  COOPERATIVA</t>
  </si>
  <si>
    <t>59/001</t>
  </si>
  <si>
    <t>VFMJSZ</t>
  </si>
  <si>
    <t>NAMIRIAL S.P.A.</t>
  </si>
  <si>
    <t>V1/O/2500684</t>
  </si>
  <si>
    <t>VZANYT</t>
  </si>
  <si>
    <t>EDIL GIERRE di Bechelli Roberto &amp; C. SNC</t>
  </si>
  <si>
    <t>34/E</t>
  </si>
  <si>
    <t>ENGIE Servizi S.p.A.</t>
  </si>
  <si>
    <t>GIUMAR SRL</t>
  </si>
  <si>
    <t>Impresa F.lli Dello Sbarba s.r.l.</t>
  </si>
  <si>
    <t>FPA 7/25</t>
  </si>
  <si>
    <t>EdiliziAcrobatica Spa</t>
  </si>
  <si>
    <t>GIESSE FORNITURE SRL UNIPERSONALE</t>
  </si>
  <si>
    <t>44/E</t>
  </si>
  <si>
    <t>SIGMA SRL</t>
  </si>
  <si>
    <t>000044-2025-3</t>
  </si>
  <si>
    <t>ACROBATIC SYSTEM s.r.l.</t>
  </si>
  <si>
    <t>SEMIT SRL</t>
  </si>
  <si>
    <t>2493/00</t>
  </si>
  <si>
    <t>ENGIE SERVIZI S.P.A.</t>
  </si>
  <si>
    <t>COLLECOOP SOC. COOP. SOCIALE</t>
  </si>
  <si>
    <t>817/E</t>
  </si>
  <si>
    <t>MANNUCCI EDILIZIA SAS DI MANNUCCI ANDREA</t>
  </si>
  <si>
    <t>EUROTEC PISA S.R.L</t>
  </si>
  <si>
    <t>17/2025/05</t>
  </si>
  <si>
    <t>CHEMICAL CONTROLS SRL</t>
  </si>
  <si>
    <t>4U7VU6</t>
  </si>
  <si>
    <t>000039-2025-3</t>
  </si>
  <si>
    <t>ZEROBYTE SISTEMI SRL</t>
  </si>
  <si>
    <t>D - Flight S.P.A.</t>
  </si>
  <si>
    <t>MAF DI MARIANI ALFREDO E FIGLIO S.R.L.</t>
  </si>
  <si>
    <t>794/02</t>
  </si>
  <si>
    <t>7EOJA6</t>
  </si>
  <si>
    <t>KLINK S.R.L.</t>
  </si>
  <si>
    <t>000/9/2025</t>
  </si>
  <si>
    <t>TTE srl</t>
  </si>
  <si>
    <t>FPA 2/25</t>
  </si>
  <si>
    <t>FPA 3/25</t>
  </si>
  <si>
    <t>TAGES SOCIETA' COOPERATIVA</t>
  </si>
  <si>
    <t>TIEMME S.P.A.</t>
  </si>
  <si>
    <t>482 P22</t>
  </si>
  <si>
    <t>Arcatec S.r.l.</t>
  </si>
  <si>
    <t>Oppure Societ a Responsabilit Limitata Semplificata</t>
  </si>
  <si>
    <t>000/13/2025</t>
  </si>
  <si>
    <t>000/14/2025</t>
  </si>
  <si>
    <t>SPAZIOKU'BO S.R.L.</t>
  </si>
  <si>
    <t>OIMMEI DIGITAL CONSULTING srl</t>
  </si>
  <si>
    <t>111/25</t>
  </si>
  <si>
    <t>113/25</t>
  </si>
  <si>
    <t>MOI SALVATORE</t>
  </si>
  <si>
    <t>MOISVT64R23E441V</t>
  </si>
  <si>
    <t>8/PA</t>
  </si>
  <si>
    <t>4/PA</t>
  </si>
  <si>
    <t>6/PA</t>
  </si>
  <si>
    <t>5/PA</t>
  </si>
  <si>
    <t>3/PA</t>
  </si>
  <si>
    <t>7/PA</t>
  </si>
  <si>
    <t>542 P22</t>
  </si>
  <si>
    <t>Bizzoschi Ivano</t>
  </si>
  <si>
    <t>BZZVNI74E02H501W</t>
  </si>
  <si>
    <t>FPA 29/25</t>
  </si>
  <si>
    <t>FPA 30/25</t>
  </si>
  <si>
    <t>541 P22</t>
  </si>
  <si>
    <t>611 P22</t>
  </si>
  <si>
    <t>612 P22</t>
  </si>
  <si>
    <t>617 P22</t>
  </si>
  <si>
    <t>8IVOV6</t>
  </si>
  <si>
    <t>Nova AEG S.p.A.</t>
  </si>
  <si>
    <t>REPAS LUNCH COUPON SRL A SOCIO UNICO</t>
  </si>
  <si>
    <t>1266/36</t>
  </si>
  <si>
    <t>KYOCERA Document Solutions Italia S.p.A.</t>
  </si>
  <si>
    <t>Edison Energia S.p.A.</t>
  </si>
  <si>
    <t>ASA</t>
  </si>
  <si>
    <t>BOLLETTE202500374774</t>
  </si>
  <si>
    <t>BOLLETTE202500395110</t>
  </si>
  <si>
    <t>BOLLETTE202500393009</t>
  </si>
  <si>
    <t>BOLLETTE202500376968</t>
  </si>
  <si>
    <t>BOLLETTE202500371637</t>
  </si>
  <si>
    <t>BOLLETTE202500371638</t>
  </si>
  <si>
    <t>BOLLETTE202500404318</t>
  </si>
  <si>
    <t>BOLLETTE202500389916</t>
  </si>
  <si>
    <t>BOLLETTE202500396820</t>
  </si>
  <si>
    <t>BOLLETTE202500370283</t>
  </si>
  <si>
    <t>BOLLETTE202500391237</t>
  </si>
  <si>
    <t>BOLLETTE202500391236</t>
  </si>
  <si>
    <t>BOLLETTE202500391235</t>
  </si>
  <si>
    <t>BOLLETTE202500391234</t>
  </si>
  <si>
    <t>BOLLETTE202500391245</t>
  </si>
  <si>
    <t>BOLLETTE202500404342</t>
  </si>
  <si>
    <t>BOLLETTE202500404341</t>
  </si>
  <si>
    <t>BOLLETTE202500404340</t>
  </si>
  <si>
    <t>BOLLETTE202500393496</t>
  </si>
  <si>
    <t>BOLLETTE202500370295</t>
  </si>
  <si>
    <t>BOLLETTE202500380536</t>
  </si>
  <si>
    <t>BOLLETTE202500403946</t>
  </si>
  <si>
    <t>BOLLETTE202500403945</t>
  </si>
  <si>
    <t>BOLLETTE202500403985</t>
  </si>
  <si>
    <t>BOLLETTE202500374773</t>
  </si>
  <si>
    <t>BOLLETTE202500378053</t>
  </si>
  <si>
    <t>BOLLETTE202500383186</t>
  </si>
  <si>
    <t>BOLLETTE202500383185</t>
  </si>
  <si>
    <t>BOLLETTE202500383184</t>
  </si>
  <si>
    <t>BOLLETTE202500370264</t>
  </si>
  <si>
    <t>BOLLETTE202500375867</t>
  </si>
  <si>
    <t>BOLLETTE202500383249</t>
  </si>
  <si>
    <t>BOLLETTE202500406144</t>
  </si>
  <si>
    <t>BOLLETTE202500406859</t>
  </si>
  <si>
    <t>BOLLETTE202500376286</t>
  </si>
  <si>
    <t>TELEPASS S.P.A.</t>
  </si>
  <si>
    <t>000000900030284T</t>
  </si>
  <si>
    <t>AUTOSTRADE PER L'ITALIA S.P.A.</t>
  </si>
  <si>
    <t>000000900024584D</t>
  </si>
  <si>
    <t>UNI - ENTE ITALIANO DI NORMAZIONE</t>
  </si>
  <si>
    <t>25IP200455</t>
  </si>
  <si>
    <t>BSD SRL</t>
  </si>
  <si>
    <t>592 PA</t>
  </si>
  <si>
    <t>Olivetti S.p.A.</t>
  </si>
  <si>
    <t>A20020251000019704</t>
  </si>
  <si>
    <t>A20020251000019705</t>
  </si>
  <si>
    <t>IP PLUS S.R.L.</t>
  </si>
  <si>
    <t>FATTURE202500002897</t>
  </si>
  <si>
    <t>1286/36</t>
  </si>
  <si>
    <t>ITALMOTORS DI MARIO RASO</t>
  </si>
  <si>
    <t>RSAMDM59D27L063B</t>
  </si>
  <si>
    <t>GARASOLUTIONS SRL</t>
  </si>
  <si>
    <t>000000900033625T</t>
  </si>
  <si>
    <t>000000900028021D</t>
  </si>
  <si>
    <t>BOLLETTE202500431002</t>
  </si>
  <si>
    <t>BOLLETTE202500443616</t>
  </si>
  <si>
    <t>BOLLETTE202500434196</t>
  </si>
  <si>
    <t>BOLLETTE202500434209</t>
  </si>
  <si>
    <t>BOLLETTE202500434216</t>
  </si>
  <si>
    <t>BOLLETTE202500424253</t>
  </si>
  <si>
    <t>BOLLETTE202500443900</t>
  </si>
  <si>
    <t>BOLLETTE202500415042</t>
  </si>
  <si>
    <t>BOLLETTE202500417104</t>
  </si>
  <si>
    <t>BOLLETTE202500417107</t>
  </si>
  <si>
    <t>BOLLETTE202500417124</t>
  </si>
  <si>
    <t>BOLLETTE202500417125</t>
  </si>
  <si>
    <t>BOLLETTE202500417126</t>
  </si>
  <si>
    <t>BOLLETTE202500417139</t>
  </si>
  <si>
    <t>BOLLETTE202500424923</t>
  </si>
  <si>
    <t>BOLLETTE202500424956</t>
  </si>
  <si>
    <t>BOLLETTE202500416652</t>
  </si>
  <si>
    <t>BOLLETTE202500416672</t>
  </si>
  <si>
    <t>BOLLETTE202500415469</t>
  </si>
  <si>
    <t>BOLLETTE202500417174</t>
  </si>
  <si>
    <t>BOLLETTE202500427366</t>
  </si>
  <si>
    <t>BOLLETTE202500427374</t>
  </si>
  <si>
    <t>BOLLETTE202500427368</t>
  </si>
  <si>
    <t>BOLLETTE202500437452</t>
  </si>
  <si>
    <t>BOLLETTE202500447709</t>
  </si>
  <si>
    <t>BOLLETTE202500459679</t>
  </si>
  <si>
    <t>BOLLETTE202500427818</t>
  </si>
  <si>
    <t>BOLLETTE202500454981</t>
  </si>
  <si>
    <t>BOLLETTE202500454960</t>
  </si>
  <si>
    <t>BOLLETTE202500454700</t>
  </si>
  <si>
    <t>BOLLETTE202500454746</t>
  </si>
  <si>
    <t>BOLLETTE202500450464</t>
  </si>
  <si>
    <t>VODAFONE ITALIA S.p.A.</t>
  </si>
  <si>
    <t>AR03391245</t>
  </si>
  <si>
    <t>LYRECO ITALIA SRL</t>
  </si>
  <si>
    <t>686 PA</t>
  </si>
  <si>
    <t>Enilive S.p.A.</t>
  </si>
  <si>
    <t>FASTWEB SpA</t>
  </si>
  <si>
    <t>PAE0035223</t>
  </si>
  <si>
    <t>PAE0035225</t>
  </si>
  <si>
    <t>PAE0035226</t>
  </si>
  <si>
    <t>PAE0035229</t>
  </si>
  <si>
    <t>PAE0035227</t>
  </si>
  <si>
    <t>PAE0035228</t>
  </si>
  <si>
    <t>Saint-Gobain Sekurit Service Italia Srl</t>
  </si>
  <si>
    <t>Estra Energie Srl</t>
  </si>
  <si>
    <t>2025BG002558979</t>
  </si>
  <si>
    <t>2025BG002559048</t>
  </si>
  <si>
    <t>2025BG002559050</t>
  </si>
  <si>
    <t>2025BG002559043</t>
  </si>
  <si>
    <t>2025BG002558994</t>
  </si>
  <si>
    <t>2025BG002559047</t>
  </si>
  <si>
    <t>2025BG002558970</t>
  </si>
  <si>
    <t>2025BG002559074</t>
  </si>
  <si>
    <t>2025BG002559049</t>
  </si>
  <si>
    <t>2025BG002559045</t>
  </si>
  <si>
    <t>2025BG002559046</t>
  </si>
  <si>
    <t>BOLLETTE202500482498</t>
  </si>
  <si>
    <t>BOLLETTE202500497648</t>
  </si>
  <si>
    <t>BOLLETTE202500498217</t>
  </si>
  <si>
    <t>BOLLETTE202500484283</t>
  </si>
  <si>
    <t>BOLLETTE202500471136</t>
  </si>
  <si>
    <t>BOLLETTE202500484272</t>
  </si>
  <si>
    <t>BOLLETTE202500500376</t>
  </si>
  <si>
    <t>BOLLETTE202500469998</t>
  </si>
  <si>
    <t>BOLLETTE202500469999</t>
  </si>
  <si>
    <t>BOLLETTE202500470582</t>
  </si>
  <si>
    <t>BOLLETTE202500470583</t>
  </si>
  <si>
    <t>BOLLETTE202500470584</t>
  </si>
  <si>
    <t>BOLLETTE202500470585</t>
  </si>
  <si>
    <t>BOLLETTE202500518751</t>
  </si>
  <si>
    <t>BOLLETTE202500518752</t>
  </si>
  <si>
    <t>BOLLETTE202500520845</t>
  </si>
  <si>
    <t>BOLLETTE202500520846</t>
  </si>
  <si>
    <t>BOLLETTE202500520847</t>
  </si>
  <si>
    <t>BOLLETTE202500490265</t>
  </si>
  <si>
    <t>BOLLETTE202500504055</t>
  </si>
  <si>
    <t>BOLLETTE202500505358</t>
  </si>
  <si>
    <t>BOLLETTE202500518730</t>
  </si>
  <si>
    <t>BOLLETTE202500475196</t>
  </si>
  <si>
    <t>BOLLETTE202500520307</t>
  </si>
  <si>
    <t>BOLLETTE202500520320</t>
  </si>
  <si>
    <t>BOLLETTE202500505368</t>
  </si>
  <si>
    <t>BOLLETTE202500521799</t>
  </si>
  <si>
    <t>BOLLETTE202500524279</t>
  </si>
  <si>
    <t>BOLLETTE202500524329</t>
  </si>
  <si>
    <t>BOLLETTE202500493352</t>
  </si>
  <si>
    <t>BOLLETTE202500493333</t>
  </si>
  <si>
    <t>BOLLETTE202500493353</t>
  </si>
  <si>
    <t>BOLLETTE202500509156</t>
  </si>
  <si>
    <t>BOLLETTE202500479880</t>
  </si>
  <si>
    <t>BOLLETTE202500495044</t>
  </si>
  <si>
    <t>BOLLETTE202500511933</t>
  </si>
  <si>
    <t>000000900037594T</t>
  </si>
  <si>
    <t>000000900031287D</t>
  </si>
  <si>
    <t>ACI LIVORNO SERVICE SURL - DELEGAZIONE SEDE</t>
  </si>
  <si>
    <t>FT-E-25-E002895</t>
  </si>
  <si>
    <t>Carlo Banchieri SRL</t>
  </si>
  <si>
    <t>765 PA</t>
  </si>
  <si>
    <t>8QF609</t>
  </si>
  <si>
    <t>M.T. SPA</t>
  </si>
  <si>
    <t>NUOVA TECNAUTO SRL</t>
  </si>
  <si>
    <t>LAVACAR SAS di Cristodaro Giacomo &amp; C.</t>
  </si>
  <si>
    <t>585/2025</t>
  </si>
  <si>
    <t>EngiNe S.p.A.</t>
  </si>
  <si>
    <t>350/2025-PA</t>
  </si>
  <si>
    <t>SAFETY21 SPA</t>
  </si>
  <si>
    <t>25-FV02580</t>
  </si>
  <si>
    <t>25-FV02581</t>
  </si>
  <si>
    <t>361/2025-PA</t>
  </si>
  <si>
    <t>MAGGIOLI SPA</t>
  </si>
  <si>
    <t>631/2025</t>
  </si>
  <si>
    <t>LA LOGGIA SPORT S.R.L.</t>
  </si>
  <si>
    <t>25-FV02959</t>
  </si>
  <si>
    <t>25-FV02960</t>
  </si>
  <si>
    <t>395/2025-PA</t>
  </si>
  <si>
    <t>698/2025</t>
  </si>
  <si>
    <t>ARMERIA MINUCCI DI MINUCCI SARA E SERENA SNC</t>
  </si>
  <si>
    <t>Automobile Club d'Italia</t>
  </si>
  <si>
    <t>GUIDI PREMIAZIONI SPORTIVE SNC</t>
  </si>
  <si>
    <t>433/2025-PA</t>
  </si>
  <si>
    <t>OFFICINA MG S.r.l.</t>
  </si>
  <si>
    <t>348 / 5000</t>
  </si>
  <si>
    <t>357 / 5000</t>
  </si>
  <si>
    <t>760/2025</t>
  </si>
  <si>
    <t>CONFEZIONI ORSI SRL UNIPERSONALE</t>
  </si>
  <si>
    <t>274/01</t>
  </si>
  <si>
    <t>25-FV03556</t>
  </si>
  <si>
    <t>25-FV03557</t>
  </si>
  <si>
    <t xml:space="preserve">TOTALE </t>
  </si>
  <si>
    <t>TOTALE GIORNI DI RITARDO</t>
  </si>
  <si>
    <t xml:space="preserve">TOTALE FATTURE </t>
  </si>
  <si>
    <t>TEMPESTIVITA' IV° TRIM. 2025</t>
  </si>
  <si>
    <t xml:space="preserve">MEDIA PONDERATA </t>
  </si>
  <si>
    <t>GIORNI MEDI DI PAGAMENTO IV° TRIM. 2025</t>
  </si>
  <si>
    <t xml:space="preserve">MEDIA SEMPLICE </t>
  </si>
  <si>
    <t>/441</t>
  </si>
  <si>
    <t xml:space="preserve">DIFFERENZA </t>
  </si>
  <si>
    <t>ESSENDO INFERIORE A 15 GIORNI SI TIENE DI CONTO DELLA MEDIA PONDERATA</t>
  </si>
  <si>
    <t xml:space="preserve">Giorni di ritardo </t>
  </si>
  <si>
    <t xml:space="preserve">Giorni di pagamento </t>
  </si>
  <si>
    <t>/ 4.440.468,37</t>
  </si>
  <si>
    <t>Scadenza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</si>
</sst>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2">
    <xf numFmtId="0" fontId="0" fillId="0" borderId="0" xfId="0"/>
    <xf numFmtId="43" fontId="0" fillId="0" borderId="0" xfId="1" applyFont="1"/>
    <xf numFmtId="0" fontId="18" fillId="0" borderId="10" xfId="0" applyFont="1" applyBorder="1" applyAlignment="1">
      <alignment horizontal="center" vertical="center"/>
    </xf>
    <xf numFmtId="43" fontId="18" fillId="0" borderId="10" xfId="1" applyFont="1" applyBorder="1" applyAlignment="1">
      <alignment horizontal="center" vertical="center"/>
    </xf>
    <xf numFmtId="43" fontId="16" fillId="0" borderId="10" xfId="1" applyFont="1" applyBorder="1" applyAlignment="1">
      <alignment horizontal="center" wrapText="1"/>
    </xf>
    <xf numFmtId="0" fontId="16" fillId="0" borderId="10" xfId="0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3" fontId="19" fillId="0" borderId="10" xfId="1" applyFont="1" applyBorder="1" applyAlignment="1">
      <alignment horizontal="center" vertical="center"/>
    </xf>
    <xf numFmtId="43" fontId="0" fillId="0" borderId="10" xfId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3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20" fillId="0" borderId="10" xfId="0" applyFont="1" applyBorder="1" applyAlignment="1">
      <alignment horizontal="center" vertical="center" wrapText="1"/>
    </xf>
    <xf numFmtId="43" fontId="21" fillId="0" borderId="10" xfId="1" applyFont="1" applyBorder="1" applyAlignment="1">
      <alignment horizontal="center" vertical="center" wrapText="1"/>
    </xf>
    <xf numFmtId="43" fontId="0" fillId="0" borderId="10" xfId="0" applyNumberFormat="1" applyBorder="1" applyAlignment="1">
      <alignment horizontal="left" vertical="center"/>
    </xf>
    <xf numFmtId="2" fontId="16" fillId="0" borderId="10" xfId="0" applyNumberFormat="1" applyFont="1" applyBorder="1" applyAlignment="1">
      <alignment horizontal="center" vertical="center"/>
    </xf>
    <xf numFmtId="43" fontId="21" fillId="0" borderId="10" xfId="1" applyFont="1" applyBorder="1" applyAlignment="1">
      <alignment horizontal="center" wrapText="1"/>
    </xf>
    <xf numFmtId="43" fontId="21" fillId="0" borderId="13" xfId="1" applyFont="1" applyBorder="1" applyAlignment="1">
      <alignment horizontal="center" vertical="center" wrapText="1"/>
    </xf>
    <xf numFmtId="2" fontId="21" fillId="0" borderId="14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left" vertical="center" wrapText="1"/>
    </xf>
    <xf numFmtId="0" fontId="0" fillId="0" borderId="10" xfId="0" applyBorder="1"/>
    <xf numFmtId="0" fontId="0" fillId="0" borderId="10" xfId="0" applyBorder="1" applyAlignment="1">
      <alignment horizontal="left"/>
    </xf>
    <xf numFmtId="14" fontId="0" fillId="0" borderId="10" xfId="0" applyNumberFormat="1" applyBorder="1"/>
    <xf numFmtId="16" fontId="0" fillId="0" borderId="10" xfId="0" applyNumberFormat="1" applyBorder="1" applyAlignment="1">
      <alignment horizontal="left"/>
    </xf>
    <xf numFmtId="17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/>
    </xf>
    <xf numFmtId="14" fontId="0" fillId="0" borderId="0" xfId="0" applyNumberFormat="1" applyBorder="1"/>
    <xf numFmtId="0" fontId="0" fillId="0" borderId="0" xfId="0" applyBorder="1" applyAlignment="1">
      <alignment horizontal="center" vertical="center"/>
    </xf>
    <xf numFmtId="43" fontId="16" fillId="0" borderId="10" xfId="1" applyFont="1" applyBorder="1" applyAlignment="1">
      <alignment horizontal="center" vertical="center" wrapText="1"/>
    </xf>
    <xf numFmtId="43" fontId="0" fillId="0" borderId="10" xfId="1" applyFont="1" applyBorder="1"/>
    <xf numFmtId="43" fontId="0" fillId="0" borderId="0" xfId="1" applyFont="1" applyBorder="1"/>
    <xf numFmtId="2" fontId="21" fillId="0" borderId="11" xfId="0" applyNumberFormat="1" applyFont="1" applyBorder="1" applyAlignment="1">
      <alignment horizontal="center" vertical="center" wrapText="1"/>
    </xf>
    <xf numFmtId="2" fontId="21" fillId="0" borderId="12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5"/>
  <sheetViews>
    <sheetView tabSelected="1" workbookViewId="0">
      <selection activeCell="C1" sqref="C1"/>
    </sheetView>
  </sheetViews>
  <sheetFormatPr defaultRowHeight="15" x14ac:dyDescent="0.25"/>
  <cols>
    <col min="3" max="3" width="28" customWidth="1"/>
    <col min="4" max="4" width="18.5703125" style="12" customWidth="1"/>
    <col min="5" max="6" width="10.7109375" bestFit="1" customWidth="1"/>
    <col min="7" max="7" width="12" bestFit="1" customWidth="1"/>
    <col min="8" max="8" width="21.7109375" style="12" bestFit="1" customWidth="1"/>
    <col min="9" max="9" width="13.140625" style="1" bestFit="1" customWidth="1"/>
    <col min="10" max="10" width="15.7109375" bestFit="1" customWidth="1"/>
    <col min="11" max="11" width="14.5703125" style="1" bestFit="1" customWidth="1"/>
    <col min="12" max="12" width="12.42578125" customWidth="1"/>
    <col min="13" max="13" width="10.5703125" style="11" customWidth="1"/>
    <col min="14" max="14" width="11.5703125" style="11" customWidth="1"/>
    <col min="15" max="15" width="19.5703125" style="10" customWidth="1"/>
    <col min="16" max="16" width="20.7109375" style="10" customWidth="1"/>
    <col min="17" max="17" width="9.140625" style="11"/>
  </cols>
  <sheetData>
    <row r="1" spans="1:17" s="20" customFormat="1" ht="45" x14ac:dyDescent="0.25">
      <c r="A1" s="21" t="s">
        <v>0</v>
      </c>
      <c r="B1" s="21" t="s">
        <v>1</v>
      </c>
      <c r="C1" s="21" t="s">
        <v>2</v>
      </c>
      <c r="D1" s="22" t="s">
        <v>3</v>
      </c>
      <c r="E1" s="21" t="s">
        <v>4</v>
      </c>
      <c r="F1" s="21" t="s">
        <v>5</v>
      </c>
      <c r="G1" s="21" t="s">
        <v>6</v>
      </c>
      <c r="H1" s="22" t="s">
        <v>7</v>
      </c>
      <c r="I1" s="33" t="s">
        <v>8</v>
      </c>
      <c r="J1" s="21" t="s">
        <v>9</v>
      </c>
      <c r="K1" s="33" t="s">
        <v>10</v>
      </c>
      <c r="L1" s="21" t="s">
        <v>11</v>
      </c>
      <c r="M1" s="21" t="s">
        <v>503</v>
      </c>
      <c r="N1" s="21" t="s">
        <v>504</v>
      </c>
      <c r="O1" s="33"/>
      <c r="P1" s="33"/>
      <c r="Q1" s="21" t="s">
        <v>506</v>
      </c>
    </row>
    <row r="2" spans="1:17" x14ac:dyDescent="0.25">
      <c r="A2" s="23" t="s">
        <v>12</v>
      </c>
      <c r="B2" s="23" t="s">
        <v>13</v>
      </c>
      <c r="C2" s="23" t="s">
        <v>14</v>
      </c>
      <c r="D2" s="24">
        <v>307530493</v>
      </c>
      <c r="E2" s="25">
        <v>45905</v>
      </c>
      <c r="F2" s="25">
        <v>45905</v>
      </c>
      <c r="G2" s="23">
        <v>15482297918</v>
      </c>
      <c r="H2" s="24" t="s">
        <v>15</v>
      </c>
      <c r="I2" s="34">
        <v>1488.4</v>
      </c>
      <c r="J2" s="25">
        <v>45935</v>
      </c>
      <c r="K2" s="34">
        <v>1220</v>
      </c>
      <c r="L2" s="25">
        <v>45931</v>
      </c>
      <c r="M2" s="28">
        <v>-4</v>
      </c>
      <c r="N2" s="28">
        <f>L2-F2</f>
        <v>26</v>
      </c>
      <c r="O2" s="8">
        <f>M2*K2</f>
        <v>-4880</v>
      </c>
      <c r="P2" s="8">
        <f>N2*K2</f>
        <v>31720</v>
      </c>
      <c r="Q2" s="28">
        <f>J2-F2</f>
        <v>30</v>
      </c>
    </row>
    <row r="3" spans="1:17" x14ac:dyDescent="0.25">
      <c r="A3" s="23" t="s">
        <v>12</v>
      </c>
      <c r="B3" s="23" t="s">
        <v>13</v>
      </c>
      <c r="C3" s="23" t="s">
        <v>16</v>
      </c>
      <c r="D3" s="24">
        <v>1607770490</v>
      </c>
      <c r="E3" s="25">
        <v>45918</v>
      </c>
      <c r="F3" s="25">
        <v>45918</v>
      </c>
      <c r="G3" s="23">
        <v>15577571847</v>
      </c>
      <c r="H3" s="24" t="s">
        <v>17</v>
      </c>
      <c r="I3" s="34">
        <v>2745</v>
      </c>
      <c r="J3" s="25">
        <v>45948</v>
      </c>
      <c r="K3" s="34">
        <v>2250</v>
      </c>
      <c r="L3" s="25">
        <v>45932</v>
      </c>
      <c r="M3" s="28">
        <v>-16</v>
      </c>
      <c r="N3" s="28">
        <f t="shared" ref="N3:N66" si="0">L3-F3</f>
        <v>14</v>
      </c>
      <c r="O3" s="8">
        <f t="shared" ref="O3:O66" si="1">M3*K3</f>
        <v>-36000</v>
      </c>
      <c r="P3" s="8">
        <f t="shared" ref="P3:P66" si="2">N3*K3</f>
        <v>31500</v>
      </c>
      <c r="Q3" s="28">
        <f t="shared" ref="Q3:Q66" si="3">J3-F3</f>
        <v>30</v>
      </c>
    </row>
    <row r="4" spans="1:17" x14ac:dyDescent="0.25">
      <c r="A4" s="23" t="s">
        <v>12</v>
      </c>
      <c r="B4" s="23" t="s">
        <v>13</v>
      </c>
      <c r="C4" s="23" t="s">
        <v>18</v>
      </c>
      <c r="D4" s="24">
        <v>2312830462</v>
      </c>
      <c r="E4" s="25">
        <v>45941</v>
      </c>
      <c r="F4" s="25">
        <v>45941</v>
      </c>
      <c r="G4" s="23">
        <v>15746893502</v>
      </c>
      <c r="H4" s="24">
        <v>153</v>
      </c>
      <c r="I4" s="34">
        <v>6075.6</v>
      </c>
      <c r="J4" s="25">
        <v>45971</v>
      </c>
      <c r="K4" s="34">
        <v>4980</v>
      </c>
      <c r="L4" s="25">
        <v>45946</v>
      </c>
      <c r="M4" s="28">
        <v>-25</v>
      </c>
      <c r="N4" s="28">
        <f t="shared" si="0"/>
        <v>5</v>
      </c>
      <c r="O4" s="8">
        <f t="shared" si="1"/>
        <v>-124500</v>
      </c>
      <c r="P4" s="8">
        <f t="shared" si="2"/>
        <v>24900</v>
      </c>
      <c r="Q4" s="28">
        <f t="shared" si="3"/>
        <v>30</v>
      </c>
    </row>
    <row r="5" spans="1:17" x14ac:dyDescent="0.25">
      <c r="A5" s="23" t="s">
        <v>12</v>
      </c>
      <c r="B5" s="23" t="s">
        <v>13</v>
      </c>
      <c r="C5" s="23" t="s">
        <v>19</v>
      </c>
      <c r="D5" s="24">
        <v>937170496</v>
      </c>
      <c r="E5" s="25">
        <v>45944</v>
      </c>
      <c r="F5" s="25">
        <v>45944</v>
      </c>
      <c r="G5" s="23">
        <v>15776900943</v>
      </c>
      <c r="H5" s="24" t="s">
        <v>20</v>
      </c>
      <c r="I5" s="34">
        <v>6075.6</v>
      </c>
      <c r="J5" s="25">
        <v>45974</v>
      </c>
      <c r="K5" s="34">
        <v>4980</v>
      </c>
      <c r="L5" s="25">
        <v>45953</v>
      </c>
      <c r="M5" s="28">
        <v>-21</v>
      </c>
      <c r="N5" s="28">
        <f t="shared" si="0"/>
        <v>9</v>
      </c>
      <c r="O5" s="8">
        <f t="shared" si="1"/>
        <v>-104580</v>
      </c>
      <c r="P5" s="8">
        <f t="shared" si="2"/>
        <v>44820</v>
      </c>
      <c r="Q5" s="28">
        <f t="shared" si="3"/>
        <v>30</v>
      </c>
    </row>
    <row r="6" spans="1:17" x14ac:dyDescent="0.25">
      <c r="A6" s="23" t="s">
        <v>12</v>
      </c>
      <c r="B6" s="23" t="s">
        <v>13</v>
      </c>
      <c r="C6" s="23" t="s">
        <v>21</v>
      </c>
      <c r="D6" s="24">
        <v>809070485</v>
      </c>
      <c r="E6" s="25">
        <v>45944</v>
      </c>
      <c r="F6" s="25">
        <v>45944</v>
      </c>
      <c r="G6" s="23">
        <v>15778125359</v>
      </c>
      <c r="H6" s="24">
        <v>131</v>
      </c>
      <c r="I6" s="34">
        <v>20130</v>
      </c>
      <c r="J6" s="25">
        <v>45974</v>
      </c>
      <c r="K6" s="34">
        <v>16500</v>
      </c>
      <c r="L6" s="25">
        <v>45953</v>
      </c>
      <c r="M6" s="28">
        <v>-21</v>
      </c>
      <c r="N6" s="28">
        <f t="shared" si="0"/>
        <v>9</v>
      </c>
      <c r="O6" s="8">
        <f t="shared" si="1"/>
        <v>-346500</v>
      </c>
      <c r="P6" s="8">
        <f t="shared" si="2"/>
        <v>148500</v>
      </c>
      <c r="Q6" s="28">
        <f t="shared" si="3"/>
        <v>30</v>
      </c>
    </row>
    <row r="7" spans="1:17" x14ac:dyDescent="0.25">
      <c r="A7" s="23" t="s">
        <v>12</v>
      </c>
      <c r="B7" s="23" t="s">
        <v>13</v>
      </c>
      <c r="C7" s="23" t="s">
        <v>22</v>
      </c>
      <c r="D7" s="24">
        <v>92082880490</v>
      </c>
      <c r="E7" s="25">
        <v>45975</v>
      </c>
      <c r="F7" s="25">
        <v>45975</v>
      </c>
      <c r="G7" s="23">
        <v>15999576381</v>
      </c>
      <c r="H7" s="26">
        <v>46068</v>
      </c>
      <c r="I7" s="34">
        <v>9000</v>
      </c>
      <c r="J7" s="25">
        <v>46005</v>
      </c>
      <c r="K7" s="34">
        <v>7377.05</v>
      </c>
      <c r="L7" s="25">
        <v>45988</v>
      </c>
      <c r="M7" s="28">
        <v>-17</v>
      </c>
      <c r="N7" s="28">
        <f t="shared" si="0"/>
        <v>13</v>
      </c>
      <c r="O7" s="8">
        <f t="shared" si="1"/>
        <v>-125409.85</v>
      </c>
      <c r="P7" s="8">
        <f t="shared" si="2"/>
        <v>95901.650000000009</v>
      </c>
      <c r="Q7" s="28">
        <f t="shared" si="3"/>
        <v>30</v>
      </c>
    </row>
    <row r="8" spans="1:17" x14ac:dyDescent="0.25">
      <c r="A8" s="23" t="s">
        <v>12</v>
      </c>
      <c r="B8" s="23" t="s">
        <v>13</v>
      </c>
      <c r="C8" s="23" t="s">
        <v>23</v>
      </c>
      <c r="D8" s="24" t="s">
        <v>24</v>
      </c>
      <c r="E8" s="25">
        <v>45975</v>
      </c>
      <c r="F8" s="25">
        <v>45975</v>
      </c>
      <c r="G8" s="23">
        <v>16004703888</v>
      </c>
      <c r="H8" s="24" t="s">
        <v>25</v>
      </c>
      <c r="I8" s="34">
        <v>25596</v>
      </c>
      <c r="J8" s="25">
        <v>46005</v>
      </c>
      <c r="K8" s="34">
        <v>23269.09</v>
      </c>
      <c r="L8" s="25">
        <v>45988</v>
      </c>
      <c r="M8" s="28">
        <v>-17</v>
      </c>
      <c r="N8" s="28">
        <f t="shared" si="0"/>
        <v>13</v>
      </c>
      <c r="O8" s="8">
        <f t="shared" si="1"/>
        <v>-395574.53</v>
      </c>
      <c r="P8" s="8">
        <f t="shared" si="2"/>
        <v>302498.17</v>
      </c>
      <c r="Q8" s="28">
        <f t="shared" si="3"/>
        <v>30</v>
      </c>
    </row>
    <row r="9" spans="1:17" x14ac:dyDescent="0.25">
      <c r="A9" s="23" t="s">
        <v>12</v>
      </c>
      <c r="B9" s="23" t="s">
        <v>13</v>
      </c>
      <c r="C9" s="23" t="s">
        <v>26</v>
      </c>
      <c r="D9" s="24">
        <v>1167470499</v>
      </c>
      <c r="E9" s="25">
        <v>45978</v>
      </c>
      <c r="F9" s="25">
        <v>45978</v>
      </c>
      <c r="G9" s="23">
        <v>16019385289</v>
      </c>
      <c r="H9" s="24" t="s">
        <v>27</v>
      </c>
      <c r="I9" s="34">
        <v>21004</v>
      </c>
      <c r="J9" s="25">
        <v>46008</v>
      </c>
      <c r="K9" s="34">
        <v>19094.54</v>
      </c>
      <c r="L9" s="25">
        <v>45988</v>
      </c>
      <c r="M9" s="28">
        <v>-20</v>
      </c>
      <c r="N9" s="28">
        <f t="shared" si="0"/>
        <v>10</v>
      </c>
      <c r="O9" s="8">
        <f t="shared" si="1"/>
        <v>-381890.80000000005</v>
      </c>
      <c r="P9" s="8">
        <f t="shared" si="2"/>
        <v>190945.40000000002</v>
      </c>
      <c r="Q9" s="28">
        <f t="shared" si="3"/>
        <v>30</v>
      </c>
    </row>
    <row r="10" spans="1:17" x14ac:dyDescent="0.25">
      <c r="A10" s="23" t="s">
        <v>12</v>
      </c>
      <c r="B10" s="23" t="s">
        <v>13</v>
      </c>
      <c r="C10" s="23" t="s">
        <v>28</v>
      </c>
      <c r="D10" s="24" t="s">
        <v>29</v>
      </c>
      <c r="E10" s="25">
        <v>45979</v>
      </c>
      <c r="F10" s="25">
        <v>45979</v>
      </c>
      <c r="G10" s="23">
        <v>16032443253</v>
      </c>
      <c r="H10" s="24">
        <v>100</v>
      </c>
      <c r="I10" s="34">
        <v>3566.4</v>
      </c>
      <c r="J10" s="25">
        <v>46009</v>
      </c>
      <c r="K10" s="34">
        <v>2923.28</v>
      </c>
      <c r="L10" s="25">
        <v>45988</v>
      </c>
      <c r="M10" s="28">
        <v>-21</v>
      </c>
      <c r="N10" s="28">
        <f t="shared" si="0"/>
        <v>9</v>
      </c>
      <c r="O10" s="8">
        <f t="shared" si="1"/>
        <v>-61388.880000000005</v>
      </c>
      <c r="P10" s="8">
        <f t="shared" si="2"/>
        <v>26309.52</v>
      </c>
      <c r="Q10" s="28">
        <f t="shared" si="3"/>
        <v>30</v>
      </c>
    </row>
    <row r="11" spans="1:17" x14ac:dyDescent="0.25">
      <c r="A11" s="23" t="s">
        <v>12</v>
      </c>
      <c r="B11" s="23" t="s">
        <v>13</v>
      </c>
      <c r="C11" s="23" t="s">
        <v>30</v>
      </c>
      <c r="D11" s="24">
        <v>92060830491</v>
      </c>
      <c r="E11" s="25">
        <v>45980</v>
      </c>
      <c r="F11" s="25">
        <v>45980</v>
      </c>
      <c r="G11" s="23">
        <v>16038358048</v>
      </c>
      <c r="H11" s="24">
        <v>86</v>
      </c>
      <c r="I11" s="34">
        <v>6000</v>
      </c>
      <c r="J11" s="25">
        <v>46010</v>
      </c>
      <c r="K11" s="34">
        <v>6000</v>
      </c>
      <c r="L11" s="25">
        <v>45993</v>
      </c>
      <c r="M11" s="28">
        <v>-17</v>
      </c>
      <c r="N11" s="28">
        <f t="shared" si="0"/>
        <v>13</v>
      </c>
      <c r="O11" s="8">
        <f t="shared" si="1"/>
        <v>-102000</v>
      </c>
      <c r="P11" s="8">
        <f t="shared" si="2"/>
        <v>78000</v>
      </c>
      <c r="Q11" s="28">
        <f t="shared" si="3"/>
        <v>30</v>
      </c>
    </row>
    <row r="12" spans="1:17" x14ac:dyDescent="0.25">
      <c r="A12" s="23" t="s">
        <v>12</v>
      </c>
      <c r="B12" s="23" t="s">
        <v>13</v>
      </c>
      <c r="C12" s="23" t="s">
        <v>31</v>
      </c>
      <c r="D12" s="24">
        <v>801300492</v>
      </c>
      <c r="E12" s="25">
        <v>45989</v>
      </c>
      <c r="F12" s="25">
        <v>45989</v>
      </c>
      <c r="G12" s="23">
        <v>16095345558</v>
      </c>
      <c r="H12" s="27">
        <v>19391</v>
      </c>
      <c r="I12" s="34">
        <v>828.71</v>
      </c>
      <c r="J12" s="25">
        <v>46019</v>
      </c>
      <c r="K12" s="34">
        <v>679.27</v>
      </c>
      <c r="L12" s="25">
        <v>45995</v>
      </c>
      <c r="M12" s="28">
        <v>-24</v>
      </c>
      <c r="N12" s="28">
        <f t="shared" si="0"/>
        <v>6</v>
      </c>
      <c r="O12" s="8">
        <f t="shared" si="1"/>
        <v>-16302.48</v>
      </c>
      <c r="P12" s="8">
        <f t="shared" si="2"/>
        <v>4075.62</v>
      </c>
      <c r="Q12" s="28">
        <f t="shared" si="3"/>
        <v>30</v>
      </c>
    </row>
    <row r="13" spans="1:17" x14ac:dyDescent="0.25">
      <c r="A13" s="23" t="s">
        <v>12</v>
      </c>
      <c r="B13" s="23" t="s">
        <v>13</v>
      </c>
      <c r="C13" s="23" t="s">
        <v>32</v>
      </c>
      <c r="D13" s="24">
        <v>2194050486</v>
      </c>
      <c r="E13" s="25">
        <v>45989</v>
      </c>
      <c r="F13" s="25">
        <v>45989</v>
      </c>
      <c r="G13" s="23">
        <v>16096457043</v>
      </c>
      <c r="H13" s="24" t="s">
        <v>33</v>
      </c>
      <c r="I13" s="34">
        <v>14400</v>
      </c>
      <c r="J13" s="25">
        <v>46019</v>
      </c>
      <c r="K13" s="34">
        <v>13090.91</v>
      </c>
      <c r="L13" s="25">
        <v>45993</v>
      </c>
      <c r="M13" s="28">
        <v>-26</v>
      </c>
      <c r="N13" s="28">
        <f t="shared" si="0"/>
        <v>4</v>
      </c>
      <c r="O13" s="8">
        <f t="shared" si="1"/>
        <v>-340363.66</v>
      </c>
      <c r="P13" s="8">
        <f t="shared" si="2"/>
        <v>52363.64</v>
      </c>
      <c r="Q13" s="28">
        <f t="shared" si="3"/>
        <v>30</v>
      </c>
    </row>
    <row r="14" spans="1:17" x14ac:dyDescent="0.25">
      <c r="A14" s="23" t="s">
        <v>12</v>
      </c>
      <c r="B14" s="23" t="s">
        <v>13</v>
      </c>
      <c r="C14" s="23" t="s">
        <v>34</v>
      </c>
      <c r="D14" s="24">
        <v>363300492</v>
      </c>
      <c r="E14" s="25">
        <v>45989</v>
      </c>
      <c r="F14" s="25">
        <v>45989</v>
      </c>
      <c r="G14" s="23">
        <v>16099020238</v>
      </c>
      <c r="H14" s="24" t="s">
        <v>35</v>
      </c>
      <c r="I14" s="34">
        <v>1500</v>
      </c>
      <c r="J14" s="25">
        <v>46019</v>
      </c>
      <c r="K14" s="34">
        <v>1229.51</v>
      </c>
      <c r="L14" s="25">
        <v>45995</v>
      </c>
      <c r="M14" s="28">
        <v>-24</v>
      </c>
      <c r="N14" s="28">
        <f t="shared" si="0"/>
        <v>6</v>
      </c>
      <c r="O14" s="8">
        <f t="shared" si="1"/>
        <v>-29508.239999999998</v>
      </c>
      <c r="P14" s="8">
        <f t="shared" si="2"/>
        <v>7377.0599999999995</v>
      </c>
      <c r="Q14" s="28">
        <f t="shared" si="3"/>
        <v>30</v>
      </c>
    </row>
    <row r="15" spans="1:17" x14ac:dyDescent="0.25">
      <c r="A15" s="23" t="s">
        <v>12</v>
      </c>
      <c r="B15" s="23" t="s">
        <v>13</v>
      </c>
      <c r="C15" s="23" t="s">
        <v>36</v>
      </c>
      <c r="D15" s="24">
        <v>1170260499</v>
      </c>
      <c r="E15" s="25">
        <v>45989</v>
      </c>
      <c r="F15" s="25">
        <v>45989</v>
      </c>
      <c r="G15" s="23">
        <v>16099056149</v>
      </c>
      <c r="H15" s="24" t="s">
        <v>37</v>
      </c>
      <c r="I15" s="34">
        <v>25664.799999999999</v>
      </c>
      <c r="J15" s="25">
        <v>46019</v>
      </c>
      <c r="K15" s="34">
        <v>25664.799999999999</v>
      </c>
      <c r="L15" s="25">
        <v>45995</v>
      </c>
      <c r="M15" s="28">
        <v>-24</v>
      </c>
      <c r="N15" s="28">
        <f t="shared" si="0"/>
        <v>6</v>
      </c>
      <c r="O15" s="8">
        <f t="shared" si="1"/>
        <v>-615955.19999999995</v>
      </c>
      <c r="P15" s="8">
        <f t="shared" si="2"/>
        <v>153988.79999999999</v>
      </c>
      <c r="Q15" s="28">
        <f t="shared" si="3"/>
        <v>30</v>
      </c>
    </row>
    <row r="16" spans="1:17" x14ac:dyDescent="0.25">
      <c r="A16" s="23" t="s">
        <v>12</v>
      </c>
      <c r="B16" s="23" t="s">
        <v>13</v>
      </c>
      <c r="C16" s="23" t="s">
        <v>38</v>
      </c>
      <c r="D16" s="24">
        <v>82001370491</v>
      </c>
      <c r="E16" s="25">
        <v>45992</v>
      </c>
      <c r="F16" s="25">
        <v>45992</v>
      </c>
      <c r="G16" s="23">
        <v>16117194055</v>
      </c>
      <c r="H16" s="24" t="s">
        <v>39</v>
      </c>
      <c r="I16" s="34">
        <v>5000</v>
      </c>
      <c r="J16" s="25">
        <v>46022</v>
      </c>
      <c r="K16" s="34">
        <v>4098.3599999999997</v>
      </c>
      <c r="L16" s="25">
        <v>45995</v>
      </c>
      <c r="M16" s="28">
        <v>-27</v>
      </c>
      <c r="N16" s="28">
        <f t="shared" si="0"/>
        <v>3</v>
      </c>
      <c r="O16" s="8">
        <f t="shared" si="1"/>
        <v>-110655.71999999999</v>
      </c>
      <c r="P16" s="8">
        <f t="shared" si="2"/>
        <v>12295.079999999998</v>
      </c>
      <c r="Q16" s="28">
        <f t="shared" si="3"/>
        <v>30</v>
      </c>
    </row>
    <row r="17" spans="1:17" x14ac:dyDescent="0.25">
      <c r="A17" s="23" t="s">
        <v>12</v>
      </c>
      <c r="B17" s="23" t="s">
        <v>13</v>
      </c>
      <c r="C17" s="23" t="s">
        <v>40</v>
      </c>
      <c r="D17" s="24" t="s">
        <v>41</v>
      </c>
      <c r="E17" s="25">
        <v>45992</v>
      </c>
      <c r="F17" s="25">
        <v>45992</v>
      </c>
      <c r="G17" s="23">
        <v>16117414160</v>
      </c>
      <c r="H17" s="24" t="s">
        <v>42</v>
      </c>
      <c r="I17" s="34">
        <v>13921.91</v>
      </c>
      <c r="J17" s="25">
        <v>46022</v>
      </c>
      <c r="K17" s="34">
        <v>13921.91</v>
      </c>
      <c r="L17" s="25">
        <v>45995</v>
      </c>
      <c r="M17" s="28">
        <v>-27</v>
      </c>
      <c r="N17" s="28">
        <f t="shared" si="0"/>
        <v>3</v>
      </c>
      <c r="O17" s="8">
        <f t="shared" si="1"/>
        <v>-375891.57</v>
      </c>
      <c r="P17" s="8">
        <f t="shared" si="2"/>
        <v>41765.729999999996</v>
      </c>
      <c r="Q17" s="28">
        <f t="shared" si="3"/>
        <v>30</v>
      </c>
    </row>
    <row r="18" spans="1:17" x14ac:dyDescent="0.25">
      <c r="A18" s="23" t="s">
        <v>12</v>
      </c>
      <c r="B18" s="23" t="s">
        <v>13</v>
      </c>
      <c r="C18" s="23" t="s">
        <v>28</v>
      </c>
      <c r="D18" s="24" t="s">
        <v>29</v>
      </c>
      <c r="E18" s="25">
        <v>45992</v>
      </c>
      <c r="F18" s="25">
        <v>45992</v>
      </c>
      <c r="G18" s="23">
        <v>16120795450</v>
      </c>
      <c r="H18" s="24">
        <v>102</v>
      </c>
      <c r="I18" s="34">
        <v>1464</v>
      </c>
      <c r="J18" s="25">
        <v>46022</v>
      </c>
      <c r="K18" s="34">
        <v>1200</v>
      </c>
      <c r="L18" s="25">
        <v>45995</v>
      </c>
      <c r="M18" s="28">
        <v>-27</v>
      </c>
      <c r="N18" s="28">
        <f t="shared" si="0"/>
        <v>3</v>
      </c>
      <c r="O18" s="8">
        <f t="shared" si="1"/>
        <v>-32400</v>
      </c>
      <c r="P18" s="8">
        <f t="shared" si="2"/>
        <v>3600</v>
      </c>
      <c r="Q18" s="28">
        <f t="shared" si="3"/>
        <v>30</v>
      </c>
    </row>
    <row r="19" spans="1:17" x14ac:dyDescent="0.25">
      <c r="A19" s="23" t="s">
        <v>12</v>
      </c>
      <c r="B19" s="23" t="s">
        <v>13</v>
      </c>
      <c r="C19" s="23" t="s">
        <v>43</v>
      </c>
      <c r="D19" s="24">
        <v>1334410493</v>
      </c>
      <c r="E19" s="25">
        <v>45995</v>
      </c>
      <c r="F19" s="25">
        <v>45995</v>
      </c>
      <c r="G19" s="23">
        <v>16154267394</v>
      </c>
      <c r="H19" s="24">
        <v>46</v>
      </c>
      <c r="I19" s="34">
        <v>60000</v>
      </c>
      <c r="J19" s="25">
        <v>46025</v>
      </c>
      <c r="K19" s="34">
        <v>49180.33</v>
      </c>
      <c r="L19" s="25">
        <v>45996</v>
      </c>
      <c r="M19" s="28">
        <v>-29</v>
      </c>
      <c r="N19" s="28">
        <f t="shared" si="0"/>
        <v>1</v>
      </c>
      <c r="O19" s="8">
        <f t="shared" si="1"/>
        <v>-1426229.57</v>
      </c>
      <c r="P19" s="8">
        <f t="shared" si="2"/>
        <v>49180.33</v>
      </c>
      <c r="Q19" s="28">
        <f t="shared" si="3"/>
        <v>30</v>
      </c>
    </row>
    <row r="20" spans="1:17" x14ac:dyDescent="0.25">
      <c r="A20" s="23" t="s">
        <v>12</v>
      </c>
      <c r="B20" s="23" t="s">
        <v>13</v>
      </c>
      <c r="C20" s="23" t="s">
        <v>44</v>
      </c>
      <c r="D20" s="24">
        <v>2063780494</v>
      </c>
      <c r="E20" s="25">
        <v>45995</v>
      </c>
      <c r="F20" s="25">
        <v>45995</v>
      </c>
      <c r="G20" s="23">
        <v>16156785990</v>
      </c>
      <c r="H20" s="24" t="s">
        <v>45</v>
      </c>
      <c r="I20" s="34">
        <v>1000</v>
      </c>
      <c r="J20" s="25">
        <v>46025</v>
      </c>
      <c r="K20" s="34">
        <v>819.67</v>
      </c>
      <c r="L20" s="25">
        <v>46001</v>
      </c>
      <c r="M20" s="28">
        <v>-24</v>
      </c>
      <c r="N20" s="28">
        <f t="shared" si="0"/>
        <v>6</v>
      </c>
      <c r="O20" s="8">
        <f t="shared" si="1"/>
        <v>-19672.079999999998</v>
      </c>
      <c r="P20" s="8">
        <f t="shared" si="2"/>
        <v>4918.0199999999995</v>
      </c>
      <c r="Q20" s="28">
        <f t="shared" si="3"/>
        <v>30</v>
      </c>
    </row>
    <row r="21" spans="1:17" x14ac:dyDescent="0.25">
      <c r="A21" s="23" t="s">
        <v>12</v>
      </c>
      <c r="B21" s="23" t="s">
        <v>13</v>
      </c>
      <c r="C21" s="23" t="s">
        <v>46</v>
      </c>
      <c r="D21" s="24">
        <v>2002510499</v>
      </c>
      <c r="E21" s="25">
        <v>45995</v>
      </c>
      <c r="F21" s="25">
        <v>45995</v>
      </c>
      <c r="G21" s="23">
        <v>16158700369</v>
      </c>
      <c r="H21" s="24" t="s">
        <v>47</v>
      </c>
      <c r="I21" s="34">
        <v>1500</v>
      </c>
      <c r="J21" s="25">
        <v>46025</v>
      </c>
      <c r="K21" s="34">
        <v>1229.51</v>
      </c>
      <c r="L21" s="25">
        <v>46001</v>
      </c>
      <c r="M21" s="28">
        <v>-24</v>
      </c>
      <c r="N21" s="28">
        <f t="shared" si="0"/>
        <v>6</v>
      </c>
      <c r="O21" s="8">
        <f t="shared" si="1"/>
        <v>-29508.239999999998</v>
      </c>
      <c r="P21" s="8">
        <f t="shared" si="2"/>
        <v>7377.0599999999995</v>
      </c>
      <c r="Q21" s="28">
        <f t="shared" si="3"/>
        <v>30</v>
      </c>
    </row>
    <row r="22" spans="1:17" x14ac:dyDescent="0.25">
      <c r="A22" s="23" t="s">
        <v>12</v>
      </c>
      <c r="B22" s="23" t="s">
        <v>13</v>
      </c>
      <c r="C22" s="23" t="s">
        <v>48</v>
      </c>
      <c r="D22" s="24">
        <v>100460492</v>
      </c>
      <c r="E22" s="25">
        <v>46006</v>
      </c>
      <c r="F22" s="25">
        <v>46006</v>
      </c>
      <c r="G22" s="23">
        <v>16242082607</v>
      </c>
      <c r="H22" s="24" t="s">
        <v>49</v>
      </c>
      <c r="I22" s="34">
        <v>9540</v>
      </c>
      <c r="J22" s="25">
        <v>46036</v>
      </c>
      <c r="K22" s="34">
        <v>9540</v>
      </c>
      <c r="L22" s="25">
        <v>46008</v>
      </c>
      <c r="M22" s="28">
        <v>-28</v>
      </c>
      <c r="N22" s="28">
        <f t="shared" si="0"/>
        <v>2</v>
      </c>
      <c r="O22" s="8">
        <f t="shared" si="1"/>
        <v>-267120</v>
      </c>
      <c r="P22" s="8">
        <f t="shared" si="2"/>
        <v>19080</v>
      </c>
      <c r="Q22" s="28">
        <f t="shared" si="3"/>
        <v>30</v>
      </c>
    </row>
    <row r="23" spans="1:17" x14ac:dyDescent="0.25">
      <c r="A23" s="23" t="s">
        <v>12</v>
      </c>
      <c r="B23" s="23" t="s">
        <v>50</v>
      </c>
      <c r="C23" s="23" t="s">
        <v>51</v>
      </c>
      <c r="D23" s="24">
        <v>1968510501</v>
      </c>
      <c r="E23" s="25">
        <v>45912</v>
      </c>
      <c r="F23" s="25">
        <v>45912</v>
      </c>
      <c r="G23" s="23">
        <v>15528504375</v>
      </c>
      <c r="H23" s="24" t="s">
        <v>52</v>
      </c>
      <c r="I23" s="34">
        <v>38375.21</v>
      </c>
      <c r="J23" s="25">
        <v>45942</v>
      </c>
      <c r="K23" s="34">
        <v>31455.09</v>
      </c>
      <c r="L23" s="25">
        <v>45931</v>
      </c>
      <c r="M23" s="28">
        <v>-11</v>
      </c>
      <c r="N23" s="28">
        <f t="shared" si="0"/>
        <v>19</v>
      </c>
      <c r="O23" s="8">
        <f t="shared" si="1"/>
        <v>-346005.99</v>
      </c>
      <c r="P23" s="8">
        <f t="shared" si="2"/>
        <v>597646.71</v>
      </c>
      <c r="Q23" s="28">
        <f t="shared" si="3"/>
        <v>30</v>
      </c>
    </row>
    <row r="24" spans="1:17" x14ac:dyDescent="0.25">
      <c r="A24" s="23" t="s">
        <v>12</v>
      </c>
      <c r="B24" s="23" t="s">
        <v>50</v>
      </c>
      <c r="C24" s="23" t="s">
        <v>51</v>
      </c>
      <c r="D24" s="24">
        <v>1968510501</v>
      </c>
      <c r="E24" s="25">
        <v>45912</v>
      </c>
      <c r="F24" s="25">
        <v>45912</v>
      </c>
      <c r="G24" s="23">
        <v>15528513385</v>
      </c>
      <c r="H24" s="24" t="s">
        <v>53</v>
      </c>
      <c r="I24" s="34">
        <v>43100.11</v>
      </c>
      <c r="J24" s="25">
        <v>45942</v>
      </c>
      <c r="K24" s="34">
        <v>35327.96</v>
      </c>
      <c r="L24" s="25">
        <v>45931</v>
      </c>
      <c r="M24" s="28">
        <v>-11</v>
      </c>
      <c r="N24" s="28">
        <f t="shared" si="0"/>
        <v>19</v>
      </c>
      <c r="O24" s="8">
        <f t="shared" si="1"/>
        <v>-388607.56</v>
      </c>
      <c r="P24" s="8">
        <f t="shared" si="2"/>
        <v>671231.24</v>
      </c>
      <c r="Q24" s="28">
        <f t="shared" si="3"/>
        <v>30</v>
      </c>
    </row>
    <row r="25" spans="1:17" x14ac:dyDescent="0.25">
      <c r="A25" s="23" t="s">
        <v>12</v>
      </c>
      <c r="B25" s="23" t="s">
        <v>50</v>
      </c>
      <c r="C25" s="23" t="s">
        <v>51</v>
      </c>
      <c r="D25" s="24">
        <v>1968510501</v>
      </c>
      <c r="E25" s="25">
        <v>45912</v>
      </c>
      <c r="F25" s="25">
        <v>45912</v>
      </c>
      <c r="G25" s="23">
        <v>15528520554</v>
      </c>
      <c r="H25" s="24" t="s">
        <v>54</v>
      </c>
      <c r="I25" s="34">
        <v>51187.14</v>
      </c>
      <c r="J25" s="25">
        <v>45942</v>
      </c>
      <c r="K25" s="34">
        <v>41956.67</v>
      </c>
      <c r="L25" s="25">
        <v>45939</v>
      </c>
      <c r="M25" s="28">
        <v>-3</v>
      </c>
      <c r="N25" s="28">
        <f t="shared" si="0"/>
        <v>27</v>
      </c>
      <c r="O25" s="8">
        <f t="shared" si="1"/>
        <v>-125870.01</v>
      </c>
      <c r="P25" s="8">
        <f t="shared" si="2"/>
        <v>1132830.0899999999</v>
      </c>
      <c r="Q25" s="28">
        <f t="shared" si="3"/>
        <v>30</v>
      </c>
    </row>
    <row r="26" spans="1:17" x14ac:dyDescent="0.25">
      <c r="A26" s="23" t="s">
        <v>12</v>
      </c>
      <c r="B26" s="23" t="s">
        <v>50</v>
      </c>
      <c r="C26" s="23" t="s">
        <v>55</v>
      </c>
      <c r="D26" s="24" t="s">
        <v>56</v>
      </c>
      <c r="E26" s="25">
        <v>45915</v>
      </c>
      <c r="F26" s="25">
        <v>45915</v>
      </c>
      <c r="G26" s="23">
        <v>15551436884</v>
      </c>
      <c r="H26" s="24">
        <v>23</v>
      </c>
      <c r="I26" s="34">
        <v>5415.3</v>
      </c>
      <c r="J26" s="25">
        <v>45945</v>
      </c>
      <c r="K26" s="34">
        <v>5415.3</v>
      </c>
      <c r="L26" s="25">
        <v>45939</v>
      </c>
      <c r="M26" s="28">
        <v>-6</v>
      </c>
      <c r="N26" s="28">
        <f t="shared" si="0"/>
        <v>24</v>
      </c>
      <c r="O26" s="8">
        <f t="shared" si="1"/>
        <v>-32491.800000000003</v>
      </c>
      <c r="P26" s="8">
        <f t="shared" si="2"/>
        <v>129967.20000000001</v>
      </c>
      <c r="Q26" s="28">
        <f t="shared" si="3"/>
        <v>30</v>
      </c>
    </row>
    <row r="27" spans="1:17" x14ac:dyDescent="0.25">
      <c r="A27" s="23" t="s">
        <v>12</v>
      </c>
      <c r="B27" s="23" t="s">
        <v>50</v>
      </c>
      <c r="C27" s="23" t="s">
        <v>55</v>
      </c>
      <c r="D27" s="24" t="s">
        <v>56</v>
      </c>
      <c r="E27" s="25">
        <v>45919</v>
      </c>
      <c r="F27" s="25">
        <v>45919</v>
      </c>
      <c r="G27" s="23">
        <v>15582438514</v>
      </c>
      <c r="H27" s="24">
        <v>24</v>
      </c>
      <c r="I27" s="34">
        <v>17345.759999999998</v>
      </c>
      <c r="J27" s="25">
        <v>45949</v>
      </c>
      <c r="K27" s="34">
        <v>17345.759999999998</v>
      </c>
      <c r="L27" s="25">
        <v>45939</v>
      </c>
      <c r="M27" s="28">
        <v>-10</v>
      </c>
      <c r="N27" s="28">
        <f t="shared" si="0"/>
        <v>20</v>
      </c>
      <c r="O27" s="8">
        <f t="shared" si="1"/>
        <v>-173457.59999999998</v>
      </c>
      <c r="P27" s="8">
        <f t="shared" si="2"/>
        <v>346915.19999999995</v>
      </c>
      <c r="Q27" s="28">
        <f t="shared" si="3"/>
        <v>30</v>
      </c>
    </row>
    <row r="28" spans="1:17" x14ac:dyDescent="0.25">
      <c r="A28" s="23" t="s">
        <v>12</v>
      </c>
      <c r="B28" s="23" t="s">
        <v>50</v>
      </c>
      <c r="C28" s="23" t="s">
        <v>55</v>
      </c>
      <c r="D28" s="24" t="s">
        <v>56</v>
      </c>
      <c r="E28" s="25">
        <v>45919</v>
      </c>
      <c r="F28" s="25">
        <v>45919</v>
      </c>
      <c r="G28" s="23">
        <v>15582445391</v>
      </c>
      <c r="H28" s="24">
        <v>25</v>
      </c>
      <c r="I28" s="34">
        <v>5284.06</v>
      </c>
      <c r="J28" s="25">
        <v>45949</v>
      </c>
      <c r="K28" s="34">
        <v>5284.06</v>
      </c>
      <c r="L28" s="25">
        <v>45939</v>
      </c>
      <c r="M28" s="28">
        <v>-10</v>
      </c>
      <c r="N28" s="28">
        <f t="shared" si="0"/>
        <v>20</v>
      </c>
      <c r="O28" s="8">
        <f t="shared" si="1"/>
        <v>-52840.600000000006</v>
      </c>
      <c r="P28" s="8">
        <f t="shared" si="2"/>
        <v>105681.20000000001</v>
      </c>
      <c r="Q28" s="28">
        <f t="shared" si="3"/>
        <v>30</v>
      </c>
    </row>
    <row r="29" spans="1:17" x14ac:dyDescent="0.25">
      <c r="A29" s="23" t="s">
        <v>12</v>
      </c>
      <c r="B29" s="23" t="s">
        <v>50</v>
      </c>
      <c r="C29" s="23" t="s">
        <v>57</v>
      </c>
      <c r="D29" s="24">
        <v>2311620500</v>
      </c>
      <c r="E29" s="25">
        <v>45926</v>
      </c>
      <c r="F29" s="25">
        <v>45926</v>
      </c>
      <c r="G29" s="23">
        <v>15621606122</v>
      </c>
      <c r="H29" s="24">
        <v>35</v>
      </c>
      <c r="I29" s="34">
        <v>14579</v>
      </c>
      <c r="J29" s="25">
        <v>45956</v>
      </c>
      <c r="K29" s="34">
        <v>11950</v>
      </c>
      <c r="L29" s="25">
        <v>45943</v>
      </c>
      <c r="M29" s="28">
        <v>-13</v>
      </c>
      <c r="N29" s="28">
        <f t="shared" si="0"/>
        <v>17</v>
      </c>
      <c r="O29" s="8">
        <f t="shared" si="1"/>
        <v>-155350</v>
      </c>
      <c r="P29" s="8">
        <f t="shared" si="2"/>
        <v>203150</v>
      </c>
      <c r="Q29" s="28">
        <f t="shared" si="3"/>
        <v>30</v>
      </c>
    </row>
    <row r="30" spans="1:17" x14ac:dyDescent="0.25">
      <c r="A30" s="23" t="s">
        <v>12</v>
      </c>
      <c r="B30" s="23" t="s">
        <v>50</v>
      </c>
      <c r="C30" s="23" t="s">
        <v>55</v>
      </c>
      <c r="D30" s="24" t="s">
        <v>56</v>
      </c>
      <c r="E30" s="25">
        <v>45933</v>
      </c>
      <c r="F30" s="25">
        <v>45933</v>
      </c>
      <c r="G30" s="23">
        <v>15678100898</v>
      </c>
      <c r="H30" s="24">
        <v>26</v>
      </c>
      <c r="I30" s="34">
        <v>21655.16</v>
      </c>
      <c r="J30" s="25">
        <v>45963</v>
      </c>
      <c r="K30" s="34">
        <v>21655.16</v>
      </c>
      <c r="L30" s="25">
        <v>45951</v>
      </c>
      <c r="M30" s="28">
        <v>-12</v>
      </c>
      <c r="N30" s="28">
        <f t="shared" si="0"/>
        <v>18</v>
      </c>
      <c r="O30" s="8">
        <f t="shared" si="1"/>
        <v>-259861.91999999998</v>
      </c>
      <c r="P30" s="8">
        <f t="shared" si="2"/>
        <v>389792.88</v>
      </c>
      <c r="Q30" s="28">
        <f t="shared" si="3"/>
        <v>30</v>
      </c>
    </row>
    <row r="31" spans="1:17" x14ac:dyDescent="0.25">
      <c r="A31" s="23" t="s">
        <v>12</v>
      </c>
      <c r="B31" s="23" t="s">
        <v>50</v>
      </c>
      <c r="C31" s="23" t="s">
        <v>55</v>
      </c>
      <c r="D31" s="24" t="s">
        <v>56</v>
      </c>
      <c r="E31" s="25">
        <v>45933</v>
      </c>
      <c r="F31" s="25">
        <v>45933</v>
      </c>
      <c r="G31" s="23">
        <v>15678194327</v>
      </c>
      <c r="H31" s="24">
        <v>27</v>
      </c>
      <c r="I31" s="34">
        <v>6596.83</v>
      </c>
      <c r="J31" s="25">
        <v>45963</v>
      </c>
      <c r="K31" s="34">
        <v>6596.83</v>
      </c>
      <c r="L31" s="25">
        <v>45951</v>
      </c>
      <c r="M31" s="28">
        <v>-12</v>
      </c>
      <c r="N31" s="28">
        <f t="shared" si="0"/>
        <v>18</v>
      </c>
      <c r="O31" s="8">
        <f t="shared" si="1"/>
        <v>-79161.959999999992</v>
      </c>
      <c r="P31" s="8">
        <f t="shared" si="2"/>
        <v>118742.94</v>
      </c>
      <c r="Q31" s="28">
        <f t="shared" si="3"/>
        <v>30</v>
      </c>
    </row>
    <row r="32" spans="1:17" x14ac:dyDescent="0.25">
      <c r="A32" s="23" t="s">
        <v>12</v>
      </c>
      <c r="B32" s="23" t="s">
        <v>50</v>
      </c>
      <c r="C32" s="23" t="s">
        <v>58</v>
      </c>
      <c r="D32" s="24" t="s">
        <v>59</v>
      </c>
      <c r="E32" s="25">
        <v>45937</v>
      </c>
      <c r="F32" s="25">
        <v>45937</v>
      </c>
      <c r="G32" s="23">
        <v>15697219283</v>
      </c>
      <c r="H32" s="24">
        <v>32</v>
      </c>
      <c r="I32" s="34">
        <v>8338</v>
      </c>
      <c r="J32" s="25">
        <v>45967</v>
      </c>
      <c r="K32" s="34">
        <v>8338</v>
      </c>
      <c r="L32" s="25">
        <v>45943</v>
      </c>
      <c r="M32" s="28">
        <v>-24</v>
      </c>
      <c r="N32" s="28">
        <f t="shared" si="0"/>
        <v>6</v>
      </c>
      <c r="O32" s="8">
        <f t="shared" si="1"/>
        <v>-200112</v>
      </c>
      <c r="P32" s="8">
        <f t="shared" si="2"/>
        <v>50028</v>
      </c>
      <c r="Q32" s="28">
        <f t="shared" si="3"/>
        <v>30</v>
      </c>
    </row>
    <row r="33" spans="1:17" x14ac:dyDescent="0.25">
      <c r="A33" s="23" t="s">
        <v>12</v>
      </c>
      <c r="B33" s="23" t="s">
        <v>50</v>
      </c>
      <c r="C33" s="23" t="s">
        <v>60</v>
      </c>
      <c r="D33" s="24">
        <v>1627030503</v>
      </c>
      <c r="E33" s="25">
        <v>45953</v>
      </c>
      <c r="F33" s="25">
        <v>45953</v>
      </c>
      <c r="G33" s="23">
        <v>15832437472</v>
      </c>
      <c r="H33" s="24" t="s">
        <v>61</v>
      </c>
      <c r="I33" s="34">
        <v>25444.6</v>
      </c>
      <c r="J33" s="25">
        <v>45983</v>
      </c>
      <c r="K33" s="34">
        <v>20856.23</v>
      </c>
      <c r="L33" s="25">
        <v>45978</v>
      </c>
      <c r="M33" s="28">
        <v>-5</v>
      </c>
      <c r="N33" s="28">
        <f t="shared" si="0"/>
        <v>25</v>
      </c>
      <c r="O33" s="8">
        <f t="shared" si="1"/>
        <v>-104281.15</v>
      </c>
      <c r="P33" s="8">
        <f t="shared" si="2"/>
        <v>521405.75</v>
      </c>
      <c r="Q33" s="28">
        <f t="shared" si="3"/>
        <v>30</v>
      </c>
    </row>
    <row r="34" spans="1:17" x14ac:dyDescent="0.25">
      <c r="A34" s="23" t="s">
        <v>12</v>
      </c>
      <c r="B34" s="23" t="s">
        <v>50</v>
      </c>
      <c r="C34" s="23" t="s">
        <v>62</v>
      </c>
      <c r="D34" s="24" t="s">
        <v>63</v>
      </c>
      <c r="E34" s="25">
        <v>45961</v>
      </c>
      <c r="F34" s="25">
        <v>45961</v>
      </c>
      <c r="G34" s="23">
        <v>15886902667</v>
      </c>
      <c r="H34" s="24" t="s">
        <v>64</v>
      </c>
      <c r="I34" s="34">
        <v>14507.31</v>
      </c>
      <c r="J34" s="25">
        <v>45991</v>
      </c>
      <c r="K34" s="34">
        <v>14507.31</v>
      </c>
      <c r="L34" s="25">
        <v>45986</v>
      </c>
      <c r="M34" s="28">
        <v>-5</v>
      </c>
      <c r="N34" s="28">
        <f t="shared" si="0"/>
        <v>25</v>
      </c>
      <c r="O34" s="8">
        <f t="shared" si="1"/>
        <v>-72536.55</v>
      </c>
      <c r="P34" s="8">
        <f t="shared" si="2"/>
        <v>362682.75</v>
      </c>
      <c r="Q34" s="28">
        <f t="shared" si="3"/>
        <v>30</v>
      </c>
    </row>
    <row r="35" spans="1:17" x14ac:dyDescent="0.25">
      <c r="A35" s="23" t="s">
        <v>12</v>
      </c>
      <c r="B35" s="23" t="s">
        <v>50</v>
      </c>
      <c r="C35" s="23" t="s">
        <v>62</v>
      </c>
      <c r="D35" s="24" t="s">
        <v>63</v>
      </c>
      <c r="E35" s="25">
        <v>45965</v>
      </c>
      <c r="F35" s="25">
        <v>45965</v>
      </c>
      <c r="G35" s="23">
        <v>15911643539</v>
      </c>
      <c r="H35" s="24" t="s">
        <v>65</v>
      </c>
      <c r="I35" s="34">
        <v>16925.189999999999</v>
      </c>
      <c r="J35" s="25">
        <v>45995</v>
      </c>
      <c r="K35" s="34">
        <v>16925.189999999999</v>
      </c>
      <c r="L35" s="25">
        <v>45988</v>
      </c>
      <c r="M35" s="28">
        <v>-7</v>
      </c>
      <c r="N35" s="28">
        <f t="shared" si="0"/>
        <v>23</v>
      </c>
      <c r="O35" s="8">
        <f t="shared" si="1"/>
        <v>-118476.32999999999</v>
      </c>
      <c r="P35" s="8">
        <f t="shared" si="2"/>
        <v>389279.37</v>
      </c>
      <c r="Q35" s="28">
        <f t="shared" si="3"/>
        <v>30</v>
      </c>
    </row>
    <row r="36" spans="1:17" x14ac:dyDescent="0.25">
      <c r="A36" s="23" t="s">
        <v>12</v>
      </c>
      <c r="B36" s="23" t="s">
        <v>50</v>
      </c>
      <c r="C36" s="23" t="s">
        <v>62</v>
      </c>
      <c r="D36" s="24" t="s">
        <v>63</v>
      </c>
      <c r="E36" s="25">
        <v>45968</v>
      </c>
      <c r="F36" s="25">
        <v>45968</v>
      </c>
      <c r="G36" s="23">
        <v>15939405925</v>
      </c>
      <c r="H36" s="24" t="s">
        <v>66</v>
      </c>
      <c r="I36" s="34">
        <v>7253.64</v>
      </c>
      <c r="J36" s="25">
        <v>45998</v>
      </c>
      <c r="K36" s="34">
        <v>7253.64</v>
      </c>
      <c r="L36" s="25">
        <v>45988</v>
      </c>
      <c r="M36" s="28">
        <v>-10</v>
      </c>
      <c r="N36" s="28">
        <f t="shared" si="0"/>
        <v>20</v>
      </c>
      <c r="O36" s="8">
        <f t="shared" si="1"/>
        <v>-72536.400000000009</v>
      </c>
      <c r="P36" s="8">
        <f t="shared" si="2"/>
        <v>145072.80000000002</v>
      </c>
      <c r="Q36" s="28">
        <f t="shared" si="3"/>
        <v>30</v>
      </c>
    </row>
    <row r="37" spans="1:17" x14ac:dyDescent="0.25">
      <c r="A37" s="23" t="s">
        <v>12</v>
      </c>
      <c r="B37" s="23" t="s">
        <v>50</v>
      </c>
      <c r="C37" s="23" t="s">
        <v>51</v>
      </c>
      <c r="D37" s="24">
        <v>1968510501</v>
      </c>
      <c r="E37" s="25">
        <v>45972</v>
      </c>
      <c r="F37" s="25">
        <v>45972</v>
      </c>
      <c r="G37" s="23">
        <v>15970385945</v>
      </c>
      <c r="H37" s="24" t="s">
        <v>67</v>
      </c>
      <c r="I37" s="34">
        <v>695.66</v>
      </c>
      <c r="J37" s="25">
        <v>46002</v>
      </c>
      <c r="K37" s="34">
        <v>570.20000000000005</v>
      </c>
      <c r="L37" s="25">
        <v>45980</v>
      </c>
      <c r="M37" s="28">
        <v>-22</v>
      </c>
      <c r="N37" s="28">
        <f t="shared" si="0"/>
        <v>8</v>
      </c>
      <c r="O37" s="8">
        <f t="shared" si="1"/>
        <v>-12544.400000000001</v>
      </c>
      <c r="P37" s="8">
        <f t="shared" si="2"/>
        <v>4561.6000000000004</v>
      </c>
      <c r="Q37" s="28">
        <f t="shared" si="3"/>
        <v>30</v>
      </c>
    </row>
    <row r="38" spans="1:17" x14ac:dyDescent="0.25">
      <c r="A38" s="23" t="s">
        <v>12</v>
      </c>
      <c r="B38" s="23" t="s">
        <v>50</v>
      </c>
      <c r="C38" s="23" t="s">
        <v>68</v>
      </c>
      <c r="D38" s="24">
        <v>1834690503</v>
      </c>
      <c r="E38" s="25">
        <v>45980</v>
      </c>
      <c r="F38" s="25">
        <v>45980</v>
      </c>
      <c r="G38" s="23">
        <v>16037261879</v>
      </c>
      <c r="H38" s="24">
        <v>113</v>
      </c>
      <c r="I38" s="34">
        <v>121574.12</v>
      </c>
      <c r="J38" s="25">
        <v>46010</v>
      </c>
      <c r="K38" s="34">
        <v>99650.92</v>
      </c>
      <c r="L38" s="25">
        <v>45988</v>
      </c>
      <c r="M38" s="28">
        <v>-22</v>
      </c>
      <c r="N38" s="28">
        <f t="shared" si="0"/>
        <v>8</v>
      </c>
      <c r="O38" s="8">
        <f t="shared" si="1"/>
        <v>-2192320.2399999998</v>
      </c>
      <c r="P38" s="8">
        <f t="shared" si="2"/>
        <v>797207.36</v>
      </c>
      <c r="Q38" s="28">
        <f t="shared" si="3"/>
        <v>30</v>
      </c>
    </row>
    <row r="39" spans="1:17" x14ac:dyDescent="0.25">
      <c r="A39" s="23" t="s">
        <v>12</v>
      </c>
      <c r="B39" s="23" t="s">
        <v>50</v>
      </c>
      <c r="C39" s="23" t="s">
        <v>69</v>
      </c>
      <c r="D39" s="24" t="s">
        <v>70</v>
      </c>
      <c r="E39" s="25">
        <v>45981</v>
      </c>
      <c r="F39" s="25">
        <v>45981</v>
      </c>
      <c r="G39" s="23">
        <v>16045607942</v>
      </c>
      <c r="H39" s="24">
        <v>30</v>
      </c>
      <c r="I39" s="34">
        <v>5302.32</v>
      </c>
      <c r="J39" s="25">
        <v>46011</v>
      </c>
      <c r="K39" s="34">
        <v>5302.32</v>
      </c>
      <c r="L39" s="25">
        <v>45988</v>
      </c>
      <c r="M39" s="28">
        <v>-23</v>
      </c>
      <c r="N39" s="28">
        <f t="shared" si="0"/>
        <v>7</v>
      </c>
      <c r="O39" s="8">
        <f t="shared" si="1"/>
        <v>-121953.35999999999</v>
      </c>
      <c r="P39" s="8">
        <f t="shared" si="2"/>
        <v>37116.239999999998</v>
      </c>
      <c r="Q39" s="28">
        <f t="shared" si="3"/>
        <v>30</v>
      </c>
    </row>
    <row r="40" spans="1:17" x14ac:dyDescent="0.25">
      <c r="A40" s="23" t="s">
        <v>12</v>
      </c>
      <c r="B40" s="23" t="s">
        <v>50</v>
      </c>
      <c r="C40" s="23" t="s">
        <v>69</v>
      </c>
      <c r="D40" s="24" t="s">
        <v>70</v>
      </c>
      <c r="E40" s="25">
        <v>45981</v>
      </c>
      <c r="F40" s="25">
        <v>45981</v>
      </c>
      <c r="G40" s="23">
        <v>16045671105</v>
      </c>
      <c r="H40" s="24">
        <v>31</v>
      </c>
      <c r="I40" s="34">
        <v>6312.28</v>
      </c>
      <c r="J40" s="25">
        <v>46011</v>
      </c>
      <c r="K40" s="34">
        <v>6312.28</v>
      </c>
      <c r="L40" s="25">
        <v>45988</v>
      </c>
      <c r="M40" s="28">
        <v>-23</v>
      </c>
      <c r="N40" s="28">
        <f t="shared" si="0"/>
        <v>7</v>
      </c>
      <c r="O40" s="8">
        <f t="shared" si="1"/>
        <v>-145182.44</v>
      </c>
      <c r="P40" s="8">
        <f t="shared" si="2"/>
        <v>44185.96</v>
      </c>
      <c r="Q40" s="28">
        <f t="shared" si="3"/>
        <v>30</v>
      </c>
    </row>
    <row r="41" spans="1:17" x14ac:dyDescent="0.25">
      <c r="A41" s="23" t="s">
        <v>12</v>
      </c>
      <c r="B41" s="23" t="s">
        <v>50</v>
      </c>
      <c r="C41" s="23" t="s">
        <v>69</v>
      </c>
      <c r="D41" s="24" t="s">
        <v>70</v>
      </c>
      <c r="E41" s="25">
        <v>45981</v>
      </c>
      <c r="F41" s="25">
        <v>45981</v>
      </c>
      <c r="G41" s="23">
        <v>16045713474</v>
      </c>
      <c r="H41" s="24">
        <v>32</v>
      </c>
      <c r="I41" s="34">
        <v>13887.02</v>
      </c>
      <c r="J41" s="25">
        <v>46011</v>
      </c>
      <c r="K41" s="34">
        <v>13887.02</v>
      </c>
      <c r="L41" s="25">
        <v>45988</v>
      </c>
      <c r="M41" s="28">
        <v>-23</v>
      </c>
      <c r="N41" s="28">
        <f t="shared" si="0"/>
        <v>7</v>
      </c>
      <c r="O41" s="8">
        <f t="shared" si="1"/>
        <v>-319401.46000000002</v>
      </c>
      <c r="P41" s="8">
        <f t="shared" si="2"/>
        <v>97209.14</v>
      </c>
      <c r="Q41" s="28">
        <f t="shared" si="3"/>
        <v>30</v>
      </c>
    </row>
    <row r="42" spans="1:17" x14ac:dyDescent="0.25">
      <c r="A42" s="23" t="s">
        <v>12</v>
      </c>
      <c r="B42" s="23" t="s">
        <v>50</v>
      </c>
      <c r="C42" s="23" t="s">
        <v>69</v>
      </c>
      <c r="D42" s="24" t="s">
        <v>70</v>
      </c>
      <c r="E42" s="25">
        <v>45981</v>
      </c>
      <c r="F42" s="25">
        <v>45981</v>
      </c>
      <c r="G42" s="23">
        <v>16045745153</v>
      </c>
      <c r="H42" s="24">
        <v>33</v>
      </c>
      <c r="I42" s="34">
        <v>5049.82</v>
      </c>
      <c r="J42" s="25">
        <v>46011</v>
      </c>
      <c r="K42" s="34">
        <v>5049.82</v>
      </c>
      <c r="L42" s="25">
        <v>45988</v>
      </c>
      <c r="M42" s="28">
        <v>-23</v>
      </c>
      <c r="N42" s="28">
        <f t="shared" si="0"/>
        <v>7</v>
      </c>
      <c r="O42" s="8">
        <f t="shared" si="1"/>
        <v>-116145.85999999999</v>
      </c>
      <c r="P42" s="8">
        <f t="shared" si="2"/>
        <v>35348.74</v>
      </c>
      <c r="Q42" s="28">
        <f t="shared" si="3"/>
        <v>30</v>
      </c>
    </row>
    <row r="43" spans="1:17" x14ac:dyDescent="0.25">
      <c r="A43" s="23" t="s">
        <v>12</v>
      </c>
      <c r="B43" s="23" t="s">
        <v>50</v>
      </c>
      <c r="C43" s="23" t="s">
        <v>69</v>
      </c>
      <c r="D43" s="24" t="s">
        <v>70</v>
      </c>
      <c r="E43" s="25">
        <v>45981</v>
      </c>
      <c r="F43" s="25">
        <v>45981</v>
      </c>
      <c r="G43" s="23">
        <v>16045789681</v>
      </c>
      <c r="H43" s="24">
        <v>34</v>
      </c>
      <c r="I43" s="34">
        <v>4797.33</v>
      </c>
      <c r="J43" s="25">
        <v>46011</v>
      </c>
      <c r="K43" s="34">
        <v>4797.33</v>
      </c>
      <c r="L43" s="25">
        <v>45988</v>
      </c>
      <c r="M43" s="28">
        <v>-23</v>
      </c>
      <c r="N43" s="28">
        <f t="shared" si="0"/>
        <v>7</v>
      </c>
      <c r="O43" s="8">
        <f t="shared" si="1"/>
        <v>-110338.59</v>
      </c>
      <c r="P43" s="8">
        <f t="shared" si="2"/>
        <v>33581.31</v>
      </c>
      <c r="Q43" s="28">
        <f t="shared" si="3"/>
        <v>30</v>
      </c>
    </row>
    <row r="44" spans="1:17" x14ac:dyDescent="0.25">
      <c r="A44" s="23" t="s">
        <v>12</v>
      </c>
      <c r="B44" s="23" t="s">
        <v>50</v>
      </c>
      <c r="C44" s="23" t="s">
        <v>69</v>
      </c>
      <c r="D44" s="24" t="s">
        <v>70</v>
      </c>
      <c r="E44" s="25">
        <v>45981</v>
      </c>
      <c r="F44" s="25">
        <v>45981</v>
      </c>
      <c r="G44" s="23">
        <v>16045835685</v>
      </c>
      <c r="H44" s="24">
        <v>35</v>
      </c>
      <c r="I44" s="34">
        <v>11614.6</v>
      </c>
      <c r="J44" s="25">
        <v>46011</v>
      </c>
      <c r="K44" s="34">
        <v>11614.6</v>
      </c>
      <c r="L44" s="25">
        <v>45988</v>
      </c>
      <c r="M44" s="28">
        <v>-23</v>
      </c>
      <c r="N44" s="28">
        <f t="shared" si="0"/>
        <v>7</v>
      </c>
      <c r="O44" s="8">
        <f t="shared" si="1"/>
        <v>-267135.8</v>
      </c>
      <c r="P44" s="8">
        <f t="shared" si="2"/>
        <v>81302.2</v>
      </c>
      <c r="Q44" s="28">
        <f t="shared" si="3"/>
        <v>30</v>
      </c>
    </row>
    <row r="45" spans="1:17" x14ac:dyDescent="0.25">
      <c r="A45" s="23" t="s">
        <v>12</v>
      </c>
      <c r="B45" s="23" t="s">
        <v>50</v>
      </c>
      <c r="C45" s="23" t="s">
        <v>69</v>
      </c>
      <c r="D45" s="24" t="s">
        <v>70</v>
      </c>
      <c r="E45" s="25">
        <v>45981</v>
      </c>
      <c r="F45" s="25">
        <v>45981</v>
      </c>
      <c r="G45" s="23">
        <v>16045861892</v>
      </c>
      <c r="H45" s="24">
        <v>36</v>
      </c>
      <c r="I45" s="34">
        <v>13255.79</v>
      </c>
      <c r="J45" s="25">
        <v>46011</v>
      </c>
      <c r="K45" s="34">
        <v>13255.79</v>
      </c>
      <c r="L45" s="25">
        <v>45988</v>
      </c>
      <c r="M45" s="28">
        <v>-23</v>
      </c>
      <c r="N45" s="28">
        <f t="shared" si="0"/>
        <v>7</v>
      </c>
      <c r="O45" s="8">
        <f t="shared" si="1"/>
        <v>-304883.17000000004</v>
      </c>
      <c r="P45" s="8">
        <f t="shared" si="2"/>
        <v>92790.53</v>
      </c>
      <c r="Q45" s="28">
        <f t="shared" si="3"/>
        <v>30</v>
      </c>
    </row>
    <row r="46" spans="1:17" x14ac:dyDescent="0.25">
      <c r="A46" s="23" t="s">
        <v>12</v>
      </c>
      <c r="B46" s="23" t="s">
        <v>50</v>
      </c>
      <c r="C46" s="23" t="s">
        <v>69</v>
      </c>
      <c r="D46" s="24" t="s">
        <v>70</v>
      </c>
      <c r="E46" s="25">
        <v>45981</v>
      </c>
      <c r="F46" s="25">
        <v>45981</v>
      </c>
      <c r="G46" s="23">
        <v>16045885597</v>
      </c>
      <c r="H46" s="24">
        <v>37</v>
      </c>
      <c r="I46" s="34">
        <v>4039.86</v>
      </c>
      <c r="J46" s="25">
        <v>46011</v>
      </c>
      <c r="K46" s="34">
        <v>4039.86</v>
      </c>
      <c r="L46" s="25">
        <v>45988</v>
      </c>
      <c r="M46" s="28">
        <v>-23</v>
      </c>
      <c r="N46" s="28">
        <f t="shared" si="0"/>
        <v>7</v>
      </c>
      <c r="O46" s="8">
        <f t="shared" si="1"/>
        <v>-92916.78</v>
      </c>
      <c r="P46" s="8">
        <f t="shared" si="2"/>
        <v>28279.02</v>
      </c>
      <c r="Q46" s="28">
        <f t="shared" si="3"/>
        <v>30</v>
      </c>
    </row>
    <row r="47" spans="1:17" x14ac:dyDescent="0.25">
      <c r="A47" s="23" t="s">
        <v>12</v>
      </c>
      <c r="B47" s="23" t="s">
        <v>50</v>
      </c>
      <c r="C47" s="23" t="s">
        <v>58</v>
      </c>
      <c r="D47" s="24" t="s">
        <v>59</v>
      </c>
      <c r="E47" s="25">
        <v>45982</v>
      </c>
      <c r="F47" s="25">
        <v>45982</v>
      </c>
      <c r="G47" s="23">
        <v>16053258430</v>
      </c>
      <c r="H47" s="24">
        <v>38</v>
      </c>
      <c r="I47" s="34">
        <v>8656.5499999999993</v>
      </c>
      <c r="J47" s="25">
        <v>46012</v>
      </c>
      <c r="K47" s="34">
        <v>8656.5499999999993</v>
      </c>
      <c r="L47" s="25">
        <v>45993</v>
      </c>
      <c r="M47" s="28">
        <v>-19</v>
      </c>
      <c r="N47" s="28">
        <f t="shared" si="0"/>
        <v>11</v>
      </c>
      <c r="O47" s="8">
        <f t="shared" si="1"/>
        <v>-164474.44999999998</v>
      </c>
      <c r="P47" s="8">
        <f t="shared" si="2"/>
        <v>95222.049999999988</v>
      </c>
      <c r="Q47" s="28">
        <f t="shared" si="3"/>
        <v>30</v>
      </c>
    </row>
    <row r="48" spans="1:17" x14ac:dyDescent="0.25">
      <c r="A48" s="23" t="s">
        <v>12</v>
      </c>
      <c r="B48" s="23" t="s">
        <v>50</v>
      </c>
      <c r="C48" s="23" t="s">
        <v>71</v>
      </c>
      <c r="D48" s="24">
        <v>1904540463</v>
      </c>
      <c r="E48" s="25">
        <v>45994</v>
      </c>
      <c r="F48" s="25">
        <v>45994</v>
      </c>
      <c r="G48" s="23">
        <v>16142052465</v>
      </c>
      <c r="H48" s="24">
        <v>147</v>
      </c>
      <c r="I48" s="34">
        <v>239499.19</v>
      </c>
      <c r="J48" s="25">
        <v>46024</v>
      </c>
      <c r="K48" s="34">
        <v>196310.81</v>
      </c>
      <c r="L48" s="25">
        <v>46021</v>
      </c>
      <c r="M48" s="28">
        <v>-3</v>
      </c>
      <c r="N48" s="28">
        <f t="shared" si="0"/>
        <v>27</v>
      </c>
      <c r="O48" s="8">
        <f t="shared" si="1"/>
        <v>-588932.42999999993</v>
      </c>
      <c r="P48" s="8">
        <f t="shared" si="2"/>
        <v>5300391.87</v>
      </c>
      <c r="Q48" s="28">
        <f t="shared" si="3"/>
        <v>30</v>
      </c>
    </row>
    <row r="49" spans="1:17" x14ac:dyDescent="0.25">
      <c r="A49" s="23" t="s">
        <v>12</v>
      </c>
      <c r="B49" s="23" t="s">
        <v>50</v>
      </c>
      <c r="C49" s="23" t="s">
        <v>72</v>
      </c>
      <c r="D49" s="24">
        <v>1284400494</v>
      </c>
      <c r="E49" s="25">
        <v>46001</v>
      </c>
      <c r="F49" s="25">
        <v>46001</v>
      </c>
      <c r="G49" s="23">
        <v>16195616616</v>
      </c>
      <c r="H49" s="24">
        <v>57</v>
      </c>
      <c r="I49" s="34">
        <v>35868</v>
      </c>
      <c r="J49" s="25">
        <v>46031</v>
      </c>
      <c r="K49" s="34">
        <v>29400</v>
      </c>
      <c r="L49" s="25">
        <v>46006</v>
      </c>
      <c r="M49" s="28">
        <v>-25</v>
      </c>
      <c r="N49" s="28">
        <f t="shared" si="0"/>
        <v>5</v>
      </c>
      <c r="O49" s="8">
        <f t="shared" si="1"/>
        <v>-735000</v>
      </c>
      <c r="P49" s="8">
        <f t="shared" si="2"/>
        <v>147000</v>
      </c>
      <c r="Q49" s="28">
        <f t="shared" si="3"/>
        <v>30</v>
      </c>
    </row>
    <row r="50" spans="1:17" x14ac:dyDescent="0.25">
      <c r="A50" s="23" t="s">
        <v>12</v>
      </c>
      <c r="B50" s="23" t="s">
        <v>50</v>
      </c>
      <c r="C50" s="23" t="s">
        <v>68</v>
      </c>
      <c r="D50" s="24">
        <v>1834690503</v>
      </c>
      <c r="E50" s="25">
        <v>46002</v>
      </c>
      <c r="F50" s="25">
        <v>46002</v>
      </c>
      <c r="G50" s="23">
        <v>16196142693</v>
      </c>
      <c r="H50" s="24">
        <v>127</v>
      </c>
      <c r="I50" s="34">
        <v>42872.61</v>
      </c>
      <c r="J50" s="25">
        <v>46032</v>
      </c>
      <c r="K50" s="34">
        <v>32161.55</v>
      </c>
      <c r="L50" s="25">
        <v>46006</v>
      </c>
      <c r="M50" s="28">
        <v>-26</v>
      </c>
      <c r="N50" s="28">
        <f t="shared" si="0"/>
        <v>4</v>
      </c>
      <c r="O50" s="8">
        <f t="shared" si="1"/>
        <v>-836200.29999999993</v>
      </c>
      <c r="P50" s="8">
        <f t="shared" si="2"/>
        <v>128646.2</v>
      </c>
      <c r="Q50" s="28">
        <f t="shared" si="3"/>
        <v>30</v>
      </c>
    </row>
    <row r="51" spans="1:17" x14ac:dyDescent="0.25">
      <c r="A51" s="23" t="s">
        <v>12</v>
      </c>
      <c r="B51" s="23" t="s">
        <v>50</v>
      </c>
      <c r="C51" s="23" t="s">
        <v>68</v>
      </c>
      <c r="D51" s="24">
        <v>1834690503</v>
      </c>
      <c r="E51" s="25">
        <v>46003</v>
      </c>
      <c r="F51" s="25">
        <v>46003</v>
      </c>
      <c r="G51" s="23">
        <v>16207918586</v>
      </c>
      <c r="H51" s="24">
        <v>131</v>
      </c>
      <c r="I51" s="34">
        <v>3635.51</v>
      </c>
      <c r="J51" s="25">
        <v>46033</v>
      </c>
      <c r="K51" s="34">
        <v>2979.93</v>
      </c>
      <c r="L51" s="25">
        <v>46006</v>
      </c>
      <c r="M51" s="28">
        <v>-27</v>
      </c>
      <c r="N51" s="28">
        <f t="shared" si="0"/>
        <v>3</v>
      </c>
      <c r="O51" s="8">
        <f t="shared" si="1"/>
        <v>-80458.11</v>
      </c>
      <c r="P51" s="8">
        <f t="shared" si="2"/>
        <v>8939.7899999999991</v>
      </c>
      <c r="Q51" s="28">
        <f t="shared" si="3"/>
        <v>30</v>
      </c>
    </row>
    <row r="52" spans="1:17" x14ac:dyDescent="0.25">
      <c r="A52" s="23" t="s">
        <v>12</v>
      </c>
      <c r="B52" s="23" t="s">
        <v>73</v>
      </c>
      <c r="C52" s="23" t="s">
        <v>74</v>
      </c>
      <c r="D52" s="24">
        <v>2506120506</v>
      </c>
      <c r="E52" s="25">
        <v>45904</v>
      </c>
      <c r="F52" s="25">
        <v>45904</v>
      </c>
      <c r="G52" s="23">
        <v>15464968881</v>
      </c>
      <c r="H52" s="24" t="s">
        <v>75</v>
      </c>
      <c r="I52" s="34">
        <v>9495</v>
      </c>
      <c r="J52" s="25">
        <v>45934</v>
      </c>
      <c r="K52" s="34">
        <v>7782.79</v>
      </c>
      <c r="L52" s="25">
        <v>45943</v>
      </c>
      <c r="M52" s="28">
        <v>9</v>
      </c>
      <c r="N52" s="28">
        <f t="shared" si="0"/>
        <v>39</v>
      </c>
      <c r="O52" s="8">
        <f t="shared" si="1"/>
        <v>70045.11</v>
      </c>
      <c r="P52" s="8">
        <f t="shared" si="2"/>
        <v>303528.81</v>
      </c>
      <c r="Q52" s="28">
        <f t="shared" si="3"/>
        <v>30</v>
      </c>
    </row>
    <row r="53" spans="1:17" x14ac:dyDescent="0.25">
      <c r="A53" s="23" t="s">
        <v>12</v>
      </c>
      <c r="B53" s="23" t="s">
        <v>73</v>
      </c>
      <c r="C53" s="23" t="s">
        <v>74</v>
      </c>
      <c r="D53" s="24">
        <v>2506120506</v>
      </c>
      <c r="E53" s="25">
        <v>45908</v>
      </c>
      <c r="F53" s="25">
        <v>45908</v>
      </c>
      <c r="G53" s="23">
        <v>15496800010</v>
      </c>
      <c r="H53" s="24" t="s">
        <v>76</v>
      </c>
      <c r="I53" s="34">
        <v>197.51</v>
      </c>
      <c r="J53" s="25">
        <v>45938</v>
      </c>
      <c r="K53" s="34">
        <v>161.88999999999999</v>
      </c>
      <c r="L53" s="25">
        <v>45939</v>
      </c>
      <c r="M53" s="28">
        <v>1</v>
      </c>
      <c r="N53" s="28">
        <f t="shared" si="0"/>
        <v>31</v>
      </c>
      <c r="O53" s="8">
        <f t="shared" si="1"/>
        <v>161.88999999999999</v>
      </c>
      <c r="P53" s="8">
        <f t="shared" si="2"/>
        <v>5018.5899999999992</v>
      </c>
      <c r="Q53" s="28">
        <f t="shared" si="3"/>
        <v>30</v>
      </c>
    </row>
    <row r="54" spans="1:17" x14ac:dyDescent="0.25">
      <c r="A54" s="23" t="s">
        <v>12</v>
      </c>
      <c r="B54" s="23" t="s">
        <v>73</v>
      </c>
      <c r="C54" s="23" t="s">
        <v>74</v>
      </c>
      <c r="D54" s="24">
        <v>2506120506</v>
      </c>
      <c r="E54" s="25">
        <v>45908</v>
      </c>
      <c r="F54" s="25">
        <v>45908</v>
      </c>
      <c r="G54" s="23">
        <v>15496800201</v>
      </c>
      <c r="H54" s="24" t="s">
        <v>77</v>
      </c>
      <c r="I54" s="34">
        <v>80</v>
      </c>
      <c r="J54" s="25">
        <v>45938</v>
      </c>
      <c r="K54" s="34">
        <v>65.569999999999993</v>
      </c>
      <c r="L54" s="25">
        <v>45939</v>
      </c>
      <c r="M54" s="28">
        <v>1</v>
      </c>
      <c r="N54" s="28">
        <f t="shared" si="0"/>
        <v>31</v>
      </c>
      <c r="O54" s="8">
        <f t="shared" si="1"/>
        <v>65.569999999999993</v>
      </c>
      <c r="P54" s="8">
        <f t="shared" si="2"/>
        <v>2032.6699999999998</v>
      </c>
      <c r="Q54" s="28">
        <f t="shared" si="3"/>
        <v>30</v>
      </c>
    </row>
    <row r="55" spans="1:17" x14ac:dyDescent="0.25">
      <c r="A55" s="23" t="s">
        <v>12</v>
      </c>
      <c r="B55" s="23" t="s">
        <v>73</v>
      </c>
      <c r="C55" s="23" t="s">
        <v>78</v>
      </c>
      <c r="D55" s="24">
        <v>1292670500</v>
      </c>
      <c r="E55" s="25">
        <v>45910</v>
      </c>
      <c r="F55" s="25">
        <v>45910</v>
      </c>
      <c r="G55" s="23">
        <v>15511025986</v>
      </c>
      <c r="H55" s="24" t="s">
        <v>79</v>
      </c>
      <c r="I55" s="34">
        <v>6101.74</v>
      </c>
      <c r="J55" s="25">
        <v>45940</v>
      </c>
      <c r="K55" s="34">
        <v>6101.74</v>
      </c>
      <c r="L55" s="25">
        <v>45932</v>
      </c>
      <c r="M55" s="28">
        <v>-8</v>
      </c>
      <c r="N55" s="28">
        <f t="shared" si="0"/>
        <v>22</v>
      </c>
      <c r="O55" s="8">
        <f t="shared" si="1"/>
        <v>-48813.919999999998</v>
      </c>
      <c r="P55" s="8">
        <f t="shared" si="2"/>
        <v>134238.28</v>
      </c>
      <c r="Q55" s="28">
        <f t="shared" si="3"/>
        <v>30</v>
      </c>
    </row>
    <row r="56" spans="1:17" x14ac:dyDescent="0.25">
      <c r="A56" s="23" t="s">
        <v>12</v>
      </c>
      <c r="B56" s="23" t="s">
        <v>73</v>
      </c>
      <c r="C56" s="23" t="s">
        <v>80</v>
      </c>
      <c r="D56" s="24">
        <v>657860490</v>
      </c>
      <c r="E56" s="25">
        <v>45912</v>
      </c>
      <c r="F56" s="25">
        <v>45912</v>
      </c>
      <c r="G56" s="23">
        <v>15522499077</v>
      </c>
      <c r="H56" s="24" t="s">
        <v>81</v>
      </c>
      <c r="I56" s="34">
        <v>67.47</v>
      </c>
      <c r="J56" s="25">
        <v>45942</v>
      </c>
      <c r="K56" s="34">
        <v>55.3</v>
      </c>
      <c r="L56" s="25">
        <v>45931</v>
      </c>
      <c r="M56" s="28">
        <v>-11</v>
      </c>
      <c r="N56" s="28">
        <f t="shared" si="0"/>
        <v>19</v>
      </c>
      <c r="O56" s="8">
        <f t="shared" si="1"/>
        <v>-608.29999999999995</v>
      </c>
      <c r="P56" s="8">
        <f t="shared" si="2"/>
        <v>1050.7</v>
      </c>
      <c r="Q56" s="28">
        <f t="shared" si="3"/>
        <v>30</v>
      </c>
    </row>
    <row r="57" spans="1:17" x14ac:dyDescent="0.25">
      <c r="A57" s="23" t="s">
        <v>12</v>
      </c>
      <c r="B57" s="23" t="s">
        <v>73</v>
      </c>
      <c r="C57" s="23" t="s">
        <v>82</v>
      </c>
      <c r="D57" s="24" t="s">
        <v>83</v>
      </c>
      <c r="E57" s="25">
        <v>45915</v>
      </c>
      <c r="F57" s="25">
        <v>45915</v>
      </c>
      <c r="G57" s="23">
        <v>15550816972</v>
      </c>
      <c r="H57" s="24" t="s">
        <v>42</v>
      </c>
      <c r="I57" s="34">
        <v>550</v>
      </c>
      <c r="J57" s="25">
        <v>45945</v>
      </c>
      <c r="K57" s="34">
        <v>450.82</v>
      </c>
      <c r="L57" s="25">
        <v>45933</v>
      </c>
      <c r="M57" s="28">
        <v>-12</v>
      </c>
      <c r="N57" s="28">
        <f t="shared" si="0"/>
        <v>18</v>
      </c>
      <c r="O57" s="8">
        <f t="shared" si="1"/>
        <v>-5409.84</v>
      </c>
      <c r="P57" s="8">
        <f t="shared" si="2"/>
        <v>8114.76</v>
      </c>
      <c r="Q57" s="28">
        <f t="shared" si="3"/>
        <v>30</v>
      </c>
    </row>
    <row r="58" spans="1:17" x14ac:dyDescent="0.25">
      <c r="A58" s="23" t="s">
        <v>12</v>
      </c>
      <c r="B58" s="23" t="s">
        <v>73</v>
      </c>
      <c r="C58" s="23" t="s">
        <v>84</v>
      </c>
      <c r="D58" s="24">
        <v>1419420490</v>
      </c>
      <c r="E58" s="25">
        <v>45916</v>
      </c>
      <c r="F58" s="25">
        <v>45916</v>
      </c>
      <c r="G58" s="23">
        <v>15558056110</v>
      </c>
      <c r="H58" s="24" t="s">
        <v>85</v>
      </c>
      <c r="I58" s="34">
        <v>29668.18</v>
      </c>
      <c r="J58" s="25">
        <v>45946</v>
      </c>
      <c r="K58" s="34">
        <v>29668.17</v>
      </c>
      <c r="L58" s="25">
        <v>45939</v>
      </c>
      <c r="M58" s="28">
        <v>-7</v>
      </c>
      <c r="N58" s="28">
        <f t="shared" si="0"/>
        <v>23</v>
      </c>
      <c r="O58" s="8">
        <f t="shared" si="1"/>
        <v>-207677.19</v>
      </c>
      <c r="P58" s="8">
        <f t="shared" si="2"/>
        <v>682367.90999999992</v>
      </c>
      <c r="Q58" s="28">
        <f t="shared" si="3"/>
        <v>30</v>
      </c>
    </row>
    <row r="59" spans="1:17" x14ac:dyDescent="0.25">
      <c r="A59" s="23" t="s">
        <v>12</v>
      </c>
      <c r="B59" s="23" t="s">
        <v>73</v>
      </c>
      <c r="C59" s="23" t="s">
        <v>86</v>
      </c>
      <c r="D59" s="24">
        <v>14189791008</v>
      </c>
      <c r="E59" s="25">
        <v>45919</v>
      </c>
      <c r="F59" s="25">
        <v>45919</v>
      </c>
      <c r="G59" s="23">
        <v>15583016014</v>
      </c>
      <c r="H59" s="24">
        <v>18</v>
      </c>
      <c r="I59" s="34">
        <v>35990</v>
      </c>
      <c r="J59" s="25">
        <v>45949</v>
      </c>
      <c r="K59" s="34">
        <v>29500</v>
      </c>
      <c r="L59" s="25">
        <v>45933</v>
      </c>
      <c r="M59" s="28">
        <v>-16</v>
      </c>
      <c r="N59" s="28">
        <f t="shared" si="0"/>
        <v>14</v>
      </c>
      <c r="O59" s="8">
        <f t="shared" si="1"/>
        <v>-472000</v>
      </c>
      <c r="P59" s="8">
        <f t="shared" si="2"/>
        <v>413000</v>
      </c>
      <c r="Q59" s="28">
        <f t="shared" si="3"/>
        <v>30</v>
      </c>
    </row>
    <row r="60" spans="1:17" x14ac:dyDescent="0.25">
      <c r="A60" s="23" t="s">
        <v>12</v>
      </c>
      <c r="B60" s="23" t="s">
        <v>73</v>
      </c>
      <c r="C60" s="23" t="s">
        <v>87</v>
      </c>
      <c r="D60" s="24">
        <v>1076070497</v>
      </c>
      <c r="E60" s="25">
        <v>45922</v>
      </c>
      <c r="F60" s="25">
        <v>45922</v>
      </c>
      <c r="G60" s="23">
        <v>15593660968</v>
      </c>
      <c r="H60" s="24">
        <v>2025</v>
      </c>
      <c r="I60" s="34">
        <v>26.6</v>
      </c>
      <c r="J60" s="25">
        <v>45952</v>
      </c>
      <c r="K60" s="34">
        <v>21.8</v>
      </c>
      <c r="L60" s="25">
        <v>45931</v>
      </c>
      <c r="M60" s="28">
        <v>-21</v>
      </c>
      <c r="N60" s="28">
        <f t="shared" si="0"/>
        <v>9</v>
      </c>
      <c r="O60" s="8">
        <f t="shared" si="1"/>
        <v>-457.8</v>
      </c>
      <c r="P60" s="8">
        <f t="shared" si="2"/>
        <v>196.20000000000002</v>
      </c>
      <c r="Q60" s="28">
        <f t="shared" si="3"/>
        <v>30</v>
      </c>
    </row>
    <row r="61" spans="1:17" x14ac:dyDescent="0.25">
      <c r="A61" s="23" t="s">
        <v>12</v>
      </c>
      <c r="B61" s="23" t="s">
        <v>73</v>
      </c>
      <c r="C61" s="23" t="s">
        <v>88</v>
      </c>
      <c r="D61" s="24" t="s">
        <v>89</v>
      </c>
      <c r="E61" s="25">
        <v>45923</v>
      </c>
      <c r="F61" s="25">
        <v>45923</v>
      </c>
      <c r="G61" s="23">
        <v>15600153539</v>
      </c>
      <c r="H61" s="24" t="s">
        <v>90</v>
      </c>
      <c r="I61" s="34">
        <v>6331.31</v>
      </c>
      <c r="J61" s="25">
        <v>45953</v>
      </c>
      <c r="K61" s="34">
        <v>6331.31</v>
      </c>
      <c r="L61" s="25">
        <v>45931</v>
      </c>
      <c r="M61" s="28">
        <v>-22</v>
      </c>
      <c r="N61" s="28">
        <f t="shared" si="0"/>
        <v>8</v>
      </c>
      <c r="O61" s="8">
        <f t="shared" si="1"/>
        <v>-139288.82</v>
      </c>
      <c r="P61" s="8">
        <f t="shared" si="2"/>
        <v>50650.48</v>
      </c>
      <c r="Q61" s="28">
        <f t="shared" si="3"/>
        <v>30</v>
      </c>
    </row>
    <row r="62" spans="1:17" x14ac:dyDescent="0.25">
      <c r="A62" s="23" t="s">
        <v>12</v>
      </c>
      <c r="B62" s="23" t="s">
        <v>73</v>
      </c>
      <c r="C62" s="23" t="s">
        <v>74</v>
      </c>
      <c r="D62" s="24">
        <v>2506120506</v>
      </c>
      <c r="E62" s="25">
        <v>45925</v>
      </c>
      <c r="F62" s="25">
        <v>45925</v>
      </c>
      <c r="G62" s="23">
        <v>15617355192</v>
      </c>
      <c r="H62" s="24" t="s">
        <v>91</v>
      </c>
      <c r="I62" s="34">
        <v>139.02000000000001</v>
      </c>
      <c r="J62" s="25">
        <v>45955</v>
      </c>
      <c r="K62" s="34">
        <v>113.95</v>
      </c>
      <c r="L62" s="25">
        <v>45939</v>
      </c>
      <c r="M62" s="28">
        <v>-16</v>
      </c>
      <c r="N62" s="28">
        <f t="shared" si="0"/>
        <v>14</v>
      </c>
      <c r="O62" s="8">
        <f t="shared" si="1"/>
        <v>-1823.2</v>
      </c>
      <c r="P62" s="8">
        <f t="shared" si="2"/>
        <v>1595.3</v>
      </c>
      <c r="Q62" s="28">
        <f t="shared" si="3"/>
        <v>30</v>
      </c>
    </row>
    <row r="63" spans="1:17" x14ac:dyDescent="0.25">
      <c r="A63" s="23" t="s">
        <v>12</v>
      </c>
      <c r="B63" s="23" t="s">
        <v>73</v>
      </c>
      <c r="C63" s="23" t="s">
        <v>92</v>
      </c>
      <c r="D63" s="24">
        <v>123490492</v>
      </c>
      <c r="E63" s="25">
        <v>45926</v>
      </c>
      <c r="F63" s="25">
        <v>45926</v>
      </c>
      <c r="G63" s="23">
        <v>15623211830</v>
      </c>
      <c r="H63" s="24" t="s">
        <v>93</v>
      </c>
      <c r="I63" s="34">
        <v>97.6</v>
      </c>
      <c r="J63" s="25">
        <v>45956</v>
      </c>
      <c r="K63" s="34">
        <v>80</v>
      </c>
      <c r="L63" s="25">
        <v>45932</v>
      </c>
      <c r="M63" s="28">
        <v>-24</v>
      </c>
      <c r="N63" s="28">
        <f t="shared" si="0"/>
        <v>6</v>
      </c>
      <c r="O63" s="8">
        <f t="shared" si="1"/>
        <v>-1920</v>
      </c>
      <c r="P63" s="8">
        <f t="shared" si="2"/>
        <v>480</v>
      </c>
      <c r="Q63" s="28">
        <f t="shared" si="3"/>
        <v>30</v>
      </c>
    </row>
    <row r="64" spans="1:17" x14ac:dyDescent="0.25">
      <c r="A64" s="23" t="s">
        <v>12</v>
      </c>
      <c r="B64" s="23" t="s">
        <v>73</v>
      </c>
      <c r="C64" s="23" t="s">
        <v>92</v>
      </c>
      <c r="D64" s="24">
        <v>123490492</v>
      </c>
      <c r="E64" s="25">
        <v>45926</v>
      </c>
      <c r="F64" s="25">
        <v>45926</v>
      </c>
      <c r="G64" s="23">
        <v>15623214231</v>
      </c>
      <c r="H64" s="24" t="s">
        <v>94</v>
      </c>
      <c r="I64" s="34">
        <v>468.93</v>
      </c>
      <c r="J64" s="25">
        <v>45956</v>
      </c>
      <c r="K64" s="34">
        <v>384.37</v>
      </c>
      <c r="L64" s="25">
        <v>45932</v>
      </c>
      <c r="M64" s="28">
        <v>-24</v>
      </c>
      <c r="N64" s="28">
        <f t="shared" si="0"/>
        <v>6</v>
      </c>
      <c r="O64" s="8">
        <f t="shared" si="1"/>
        <v>-9224.880000000001</v>
      </c>
      <c r="P64" s="8">
        <f t="shared" si="2"/>
        <v>2306.2200000000003</v>
      </c>
      <c r="Q64" s="28">
        <f t="shared" si="3"/>
        <v>30</v>
      </c>
    </row>
    <row r="65" spans="1:17" x14ac:dyDescent="0.25">
      <c r="A65" s="23" t="s">
        <v>12</v>
      </c>
      <c r="B65" s="23" t="s">
        <v>73</v>
      </c>
      <c r="C65" s="23" t="s">
        <v>92</v>
      </c>
      <c r="D65" s="24">
        <v>123490492</v>
      </c>
      <c r="E65" s="25">
        <v>45926</v>
      </c>
      <c r="F65" s="25">
        <v>45926</v>
      </c>
      <c r="G65" s="23">
        <v>15623215262</v>
      </c>
      <c r="H65" s="24" t="s">
        <v>95</v>
      </c>
      <c r="I65" s="34">
        <v>437.05</v>
      </c>
      <c r="J65" s="25">
        <v>45956</v>
      </c>
      <c r="K65" s="34">
        <v>358.24</v>
      </c>
      <c r="L65" s="25">
        <v>45932</v>
      </c>
      <c r="M65" s="28">
        <v>-24</v>
      </c>
      <c r="N65" s="28">
        <f t="shared" si="0"/>
        <v>6</v>
      </c>
      <c r="O65" s="8">
        <f t="shared" si="1"/>
        <v>-8597.76</v>
      </c>
      <c r="P65" s="8">
        <f t="shared" si="2"/>
        <v>2149.44</v>
      </c>
      <c r="Q65" s="28">
        <f t="shared" si="3"/>
        <v>30</v>
      </c>
    </row>
    <row r="66" spans="1:17" x14ac:dyDescent="0.25">
      <c r="A66" s="23" t="s">
        <v>12</v>
      </c>
      <c r="B66" s="23" t="s">
        <v>73</v>
      </c>
      <c r="C66" s="23" t="s">
        <v>96</v>
      </c>
      <c r="D66" s="24">
        <v>1901750495</v>
      </c>
      <c r="E66" s="25">
        <v>45929</v>
      </c>
      <c r="F66" s="25">
        <v>45929</v>
      </c>
      <c r="G66" s="23">
        <v>15636862392</v>
      </c>
      <c r="H66" s="24">
        <v>512</v>
      </c>
      <c r="I66" s="34">
        <v>371.2</v>
      </c>
      <c r="J66" s="25">
        <v>45959</v>
      </c>
      <c r="K66" s="34">
        <v>304.26</v>
      </c>
      <c r="L66" s="25">
        <v>45932</v>
      </c>
      <c r="M66" s="28">
        <v>-27</v>
      </c>
      <c r="N66" s="28">
        <f t="shared" si="0"/>
        <v>3</v>
      </c>
      <c r="O66" s="8">
        <f t="shared" si="1"/>
        <v>-8215.02</v>
      </c>
      <c r="P66" s="8">
        <f t="shared" si="2"/>
        <v>912.78</v>
      </c>
      <c r="Q66" s="28">
        <f t="shared" si="3"/>
        <v>30</v>
      </c>
    </row>
    <row r="67" spans="1:17" x14ac:dyDescent="0.25">
      <c r="A67" s="23" t="s">
        <v>12</v>
      </c>
      <c r="B67" s="23" t="s">
        <v>73</v>
      </c>
      <c r="C67" s="23" t="s">
        <v>97</v>
      </c>
      <c r="D67" s="24">
        <v>1047720493</v>
      </c>
      <c r="E67" s="25">
        <v>45930</v>
      </c>
      <c r="F67" s="25">
        <v>45930</v>
      </c>
      <c r="G67" s="23">
        <v>15650074522</v>
      </c>
      <c r="H67" s="24" t="s">
        <v>98</v>
      </c>
      <c r="I67" s="34">
        <v>228.57</v>
      </c>
      <c r="J67" s="25">
        <v>45960</v>
      </c>
      <c r="K67" s="34">
        <v>187.35</v>
      </c>
      <c r="L67" s="25">
        <v>45933</v>
      </c>
      <c r="M67" s="28">
        <v>-27</v>
      </c>
      <c r="N67" s="28">
        <f t="shared" ref="N67:N130" si="4">L67-F67</f>
        <v>3</v>
      </c>
      <c r="O67" s="8">
        <f t="shared" ref="O67:O130" si="5">M67*K67</f>
        <v>-5058.45</v>
      </c>
      <c r="P67" s="8">
        <f t="shared" ref="P67:P130" si="6">N67*K67</f>
        <v>562.04999999999995</v>
      </c>
      <c r="Q67" s="28">
        <f t="shared" ref="Q67:Q130" si="7">J67-F67</f>
        <v>30</v>
      </c>
    </row>
    <row r="68" spans="1:17" x14ac:dyDescent="0.25">
      <c r="A68" s="23" t="s">
        <v>12</v>
      </c>
      <c r="B68" s="23" t="s">
        <v>73</v>
      </c>
      <c r="C68" s="23" t="s">
        <v>99</v>
      </c>
      <c r="D68" s="24" t="s">
        <v>100</v>
      </c>
      <c r="E68" s="25">
        <v>45931</v>
      </c>
      <c r="F68" s="25">
        <v>45931</v>
      </c>
      <c r="G68" s="23">
        <v>15651074769</v>
      </c>
      <c r="H68" s="24">
        <v>332</v>
      </c>
      <c r="I68" s="34">
        <v>614.88</v>
      </c>
      <c r="J68" s="25">
        <v>45961</v>
      </c>
      <c r="K68" s="34">
        <v>504</v>
      </c>
      <c r="L68" s="25">
        <v>45933</v>
      </c>
      <c r="M68" s="28">
        <v>-28</v>
      </c>
      <c r="N68" s="28">
        <f t="shared" si="4"/>
        <v>2</v>
      </c>
      <c r="O68" s="8">
        <f t="shared" si="5"/>
        <v>-14112</v>
      </c>
      <c r="P68" s="8">
        <f t="shared" si="6"/>
        <v>1008</v>
      </c>
      <c r="Q68" s="28">
        <f t="shared" si="7"/>
        <v>30</v>
      </c>
    </row>
    <row r="69" spans="1:17" x14ac:dyDescent="0.25">
      <c r="A69" s="23" t="s">
        <v>12</v>
      </c>
      <c r="B69" s="23" t="s">
        <v>73</v>
      </c>
      <c r="C69" s="23" t="s">
        <v>101</v>
      </c>
      <c r="D69" s="24">
        <v>6563960480</v>
      </c>
      <c r="E69" s="25">
        <v>45931</v>
      </c>
      <c r="F69" s="25">
        <v>45931</v>
      </c>
      <c r="G69" s="23">
        <v>15658221672</v>
      </c>
      <c r="H69" s="24" t="s">
        <v>102</v>
      </c>
      <c r="I69" s="34">
        <v>10760.4</v>
      </c>
      <c r="J69" s="25">
        <v>45961</v>
      </c>
      <c r="K69" s="34">
        <v>8820</v>
      </c>
      <c r="L69" s="25">
        <v>45939</v>
      </c>
      <c r="M69" s="28">
        <v>-22</v>
      </c>
      <c r="N69" s="28">
        <f t="shared" si="4"/>
        <v>8</v>
      </c>
      <c r="O69" s="8">
        <f t="shared" si="5"/>
        <v>-194040</v>
      </c>
      <c r="P69" s="8">
        <f t="shared" si="6"/>
        <v>70560</v>
      </c>
      <c r="Q69" s="28">
        <f t="shared" si="7"/>
        <v>30</v>
      </c>
    </row>
    <row r="70" spans="1:17" x14ac:dyDescent="0.25">
      <c r="A70" s="23" t="s">
        <v>12</v>
      </c>
      <c r="B70" s="23" t="s">
        <v>73</v>
      </c>
      <c r="C70" s="23" t="s">
        <v>103</v>
      </c>
      <c r="D70" s="24">
        <v>805720497</v>
      </c>
      <c r="E70" s="25">
        <v>45932</v>
      </c>
      <c r="F70" s="25">
        <v>45932</v>
      </c>
      <c r="G70" s="23">
        <v>15662126558</v>
      </c>
      <c r="H70" s="24" t="s">
        <v>104</v>
      </c>
      <c r="I70" s="34">
        <v>31.05</v>
      </c>
      <c r="J70" s="25">
        <v>45962</v>
      </c>
      <c r="K70" s="34">
        <v>25.45</v>
      </c>
      <c r="L70" s="25">
        <v>45933</v>
      </c>
      <c r="M70" s="28">
        <v>-29</v>
      </c>
      <c r="N70" s="28">
        <f t="shared" si="4"/>
        <v>1</v>
      </c>
      <c r="O70" s="8">
        <f t="shared" si="5"/>
        <v>-738.05</v>
      </c>
      <c r="P70" s="8">
        <f t="shared" si="6"/>
        <v>25.45</v>
      </c>
      <c r="Q70" s="28">
        <f t="shared" si="7"/>
        <v>30</v>
      </c>
    </row>
    <row r="71" spans="1:17" x14ac:dyDescent="0.25">
      <c r="A71" s="23" t="s">
        <v>12</v>
      </c>
      <c r="B71" s="23" t="s">
        <v>73</v>
      </c>
      <c r="C71" s="23" t="s">
        <v>105</v>
      </c>
      <c r="D71" s="24">
        <v>1467840482</v>
      </c>
      <c r="E71" s="25">
        <v>45932</v>
      </c>
      <c r="F71" s="25">
        <v>45932</v>
      </c>
      <c r="G71" s="23">
        <v>15667729865</v>
      </c>
      <c r="H71" s="24" t="s">
        <v>106</v>
      </c>
      <c r="I71" s="34">
        <v>33818.400000000001</v>
      </c>
      <c r="J71" s="25">
        <v>45962</v>
      </c>
      <c r="K71" s="34">
        <v>27720</v>
      </c>
      <c r="L71" s="25">
        <v>45933</v>
      </c>
      <c r="M71" s="28">
        <v>-29</v>
      </c>
      <c r="N71" s="28">
        <f t="shared" si="4"/>
        <v>1</v>
      </c>
      <c r="O71" s="8">
        <f t="shared" si="5"/>
        <v>-803880</v>
      </c>
      <c r="P71" s="8">
        <f t="shared" si="6"/>
        <v>27720</v>
      </c>
      <c r="Q71" s="28">
        <f t="shared" si="7"/>
        <v>30</v>
      </c>
    </row>
    <row r="72" spans="1:17" x14ac:dyDescent="0.25">
      <c r="A72" s="23" t="s">
        <v>12</v>
      </c>
      <c r="B72" s="23" t="s">
        <v>73</v>
      </c>
      <c r="C72" s="23" t="s">
        <v>107</v>
      </c>
      <c r="D72" s="24" t="s">
        <v>108</v>
      </c>
      <c r="E72" s="25">
        <v>45933</v>
      </c>
      <c r="F72" s="25">
        <v>45933</v>
      </c>
      <c r="G72" s="23">
        <v>15677939333</v>
      </c>
      <c r="H72" s="24" t="s">
        <v>109</v>
      </c>
      <c r="I72" s="34">
        <v>65132.97</v>
      </c>
      <c r="J72" s="25">
        <v>45963</v>
      </c>
      <c r="K72" s="34">
        <v>53387.68</v>
      </c>
      <c r="L72" s="25">
        <v>45944</v>
      </c>
      <c r="M72" s="28">
        <v>-19</v>
      </c>
      <c r="N72" s="28">
        <f t="shared" si="4"/>
        <v>11</v>
      </c>
      <c r="O72" s="8">
        <f t="shared" si="5"/>
        <v>-1014365.92</v>
      </c>
      <c r="P72" s="8">
        <f t="shared" si="6"/>
        <v>587264.48</v>
      </c>
      <c r="Q72" s="28">
        <f t="shared" si="7"/>
        <v>30</v>
      </c>
    </row>
    <row r="73" spans="1:17" x14ac:dyDescent="0.25">
      <c r="A73" s="23" t="s">
        <v>12</v>
      </c>
      <c r="B73" s="23" t="s">
        <v>73</v>
      </c>
      <c r="C73" s="23" t="s">
        <v>110</v>
      </c>
      <c r="D73" s="24">
        <v>1687620490</v>
      </c>
      <c r="E73" s="25">
        <v>45940</v>
      </c>
      <c r="F73" s="25">
        <v>45940</v>
      </c>
      <c r="G73" s="23">
        <v>15741314615</v>
      </c>
      <c r="H73" s="24">
        <v>1837</v>
      </c>
      <c r="I73" s="34">
        <v>260.98</v>
      </c>
      <c r="J73" s="25">
        <v>45970</v>
      </c>
      <c r="K73" s="34">
        <v>213.92</v>
      </c>
      <c r="L73" s="25">
        <v>45946</v>
      </c>
      <c r="M73" s="28">
        <v>-24</v>
      </c>
      <c r="N73" s="28">
        <f t="shared" si="4"/>
        <v>6</v>
      </c>
      <c r="O73" s="8">
        <f t="shared" si="5"/>
        <v>-5134.08</v>
      </c>
      <c r="P73" s="8">
        <f t="shared" si="6"/>
        <v>1283.52</v>
      </c>
      <c r="Q73" s="28">
        <f t="shared" si="7"/>
        <v>30</v>
      </c>
    </row>
    <row r="74" spans="1:17" x14ac:dyDescent="0.25">
      <c r="A74" s="23" t="s">
        <v>12</v>
      </c>
      <c r="B74" s="23" t="s">
        <v>73</v>
      </c>
      <c r="C74" s="23" t="s">
        <v>110</v>
      </c>
      <c r="D74" s="24">
        <v>1687620490</v>
      </c>
      <c r="E74" s="25">
        <v>45940</v>
      </c>
      <c r="F74" s="25">
        <v>45940</v>
      </c>
      <c r="G74" s="23">
        <v>15741316906</v>
      </c>
      <c r="H74" s="24">
        <v>1829</v>
      </c>
      <c r="I74" s="34">
        <v>551.39</v>
      </c>
      <c r="J74" s="25">
        <v>45970</v>
      </c>
      <c r="K74" s="34">
        <v>451.96</v>
      </c>
      <c r="L74" s="25">
        <v>45946</v>
      </c>
      <c r="M74" s="28">
        <v>-24</v>
      </c>
      <c r="N74" s="28">
        <f t="shared" si="4"/>
        <v>6</v>
      </c>
      <c r="O74" s="8">
        <f t="shared" si="5"/>
        <v>-10847.039999999999</v>
      </c>
      <c r="P74" s="8">
        <f t="shared" si="6"/>
        <v>2711.7599999999998</v>
      </c>
      <c r="Q74" s="28">
        <f t="shared" si="7"/>
        <v>30</v>
      </c>
    </row>
    <row r="75" spans="1:17" x14ac:dyDescent="0.25">
      <c r="A75" s="23" t="s">
        <v>12</v>
      </c>
      <c r="B75" s="23" t="s">
        <v>73</v>
      </c>
      <c r="C75" s="23" t="s">
        <v>110</v>
      </c>
      <c r="D75" s="24">
        <v>1687620490</v>
      </c>
      <c r="E75" s="25">
        <v>45942</v>
      </c>
      <c r="F75" s="25">
        <v>45942</v>
      </c>
      <c r="G75" s="23">
        <v>15741317984</v>
      </c>
      <c r="H75" s="24">
        <v>1828</v>
      </c>
      <c r="I75" s="34">
        <v>69.78</v>
      </c>
      <c r="J75" s="25">
        <v>45972</v>
      </c>
      <c r="K75" s="34">
        <v>57.2</v>
      </c>
      <c r="L75" s="25">
        <v>45946</v>
      </c>
      <c r="M75" s="28">
        <v>-26</v>
      </c>
      <c r="N75" s="28">
        <f t="shared" si="4"/>
        <v>4</v>
      </c>
      <c r="O75" s="8">
        <f t="shared" si="5"/>
        <v>-1487.2</v>
      </c>
      <c r="P75" s="8">
        <f t="shared" si="6"/>
        <v>228.8</v>
      </c>
      <c r="Q75" s="28">
        <f t="shared" si="7"/>
        <v>30</v>
      </c>
    </row>
    <row r="76" spans="1:17" x14ac:dyDescent="0.25">
      <c r="A76" s="23" t="s">
        <v>12</v>
      </c>
      <c r="B76" s="23" t="s">
        <v>73</v>
      </c>
      <c r="C76" s="23" t="s">
        <v>110</v>
      </c>
      <c r="D76" s="24">
        <v>1687620490</v>
      </c>
      <c r="E76" s="25">
        <v>45943</v>
      </c>
      <c r="F76" s="25">
        <v>45943</v>
      </c>
      <c r="G76" s="23">
        <v>15769446384</v>
      </c>
      <c r="H76" s="24">
        <v>1856</v>
      </c>
      <c r="I76" s="34">
        <v>869</v>
      </c>
      <c r="J76" s="25">
        <v>45973</v>
      </c>
      <c r="K76" s="34">
        <v>715</v>
      </c>
      <c r="L76" s="25">
        <v>45946</v>
      </c>
      <c r="M76" s="28">
        <v>-27</v>
      </c>
      <c r="N76" s="28">
        <f t="shared" si="4"/>
        <v>3</v>
      </c>
      <c r="O76" s="8">
        <f t="shared" si="5"/>
        <v>-19305</v>
      </c>
      <c r="P76" s="8">
        <f t="shared" si="6"/>
        <v>2145</v>
      </c>
      <c r="Q76" s="28">
        <f t="shared" si="7"/>
        <v>30</v>
      </c>
    </row>
    <row r="77" spans="1:17" x14ac:dyDescent="0.25">
      <c r="A77" s="23" t="s">
        <v>12</v>
      </c>
      <c r="B77" s="23" t="s">
        <v>73</v>
      </c>
      <c r="C77" s="23" t="s">
        <v>110</v>
      </c>
      <c r="D77" s="24">
        <v>1687620490</v>
      </c>
      <c r="E77" s="25">
        <v>45944</v>
      </c>
      <c r="F77" s="25">
        <v>45944</v>
      </c>
      <c r="G77" s="23">
        <v>15774096463</v>
      </c>
      <c r="H77" s="24">
        <v>1862</v>
      </c>
      <c r="I77" s="34">
        <v>361.56</v>
      </c>
      <c r="J77" s="25">
        <v>45974</v>
      </c>
      <c r="K77" s="34">
        <v>299.06</v>
      </c>
      <c r="L77" s="25">
        <v>45946</v>
      </c>
      <c r="M77" s="28">
        <v>-28</v>
      </c>
      <c r="N77" s="28">
        <f t="shared" si="4"/>
        <v>2</v>
      </c>
      <c r="O77" s="8">
        <f t="shared" si="5"/>
        <v>-8373.68</v>
      </c>
      <c r="P77" s="8">
        <f t="shared" si="6"/>
        <v>598.12</v>
      </c>
      <c r="Q77" s="28">
        <f t="shared" si="7"/>
        <v>30</v>
      </c>
    </row>
    <row r="78" spans="1:17" x14ac:dyDescent="0.25">
      <c r="A78" s="23" t="s">
        <v>12</v>
      </c>
      <c r="B78" s="23" t="s">
        <v>73</v>
      </c>
      <c r="C78" s="23" t="s">
        <v>111</v>
      </c>
      <c r="D78" s="24">
        <v>2027590369</v>
      </c>
      <c r="E78" s="25">
        <v>45944</v>
      </c>
      <c r="F78" s="25">
        <v>45944</v>
      </c>
      <c r="G78" s="23">
        <v>15775749115</v>
      </c>
      <c r="H78" s="24" t="s">
        <v>112</v>
      </c>
      <c r="I78" s="34">
        <v>256856.69</v>
      </c>
      <c r="J78" s="25">
        <v>45974</v>
      </c>
      <c r="K78" s="34">
        <v>210538.27</v>
      </c>
      <c r="L78" s="25">
        <v>45946</v>
      </c>
      <c r="M78" s="28">
        <v>-28</v>
      </c>
      <c r="N78" s="28">
        <f t="shared" si="4"/>
        <v>2</v>
      </c>
      <c r="O78" s="8">
        <f t="shared" si="5"/>
        <v>-5895071.5599999996</v>
      </c>
      <c r="P78" s="8">
        <f t="shared" si="6"/>
        <v>421076.54</v>
      </c>
      <c r="Q78" s="28">
        <f t="shared" si="7"/>
        <v>30</v>
      </c>
    </row>
    <row r="79" spans="1:17" x14ac:dyDescent="0.25">
      <c r="A79" s="23" t="s">
        <v>12</v>
      </c>
      <c r="B79" s="23" t="s">
        <v>73</v>
      </c>
      <c r="C79" s="23" t="s">
        <v>43</v>
      </c>
      <c r="D79" s="24">
        <v>1334410493</v>
      </c>
      <c r="E79" s="25">
        <v>45944</v>
      </c>
      <c r="F79" s="25">
        <v>45944</v>
      </c>
      <c r="G79" s="23">
        <v>15776182016</v>
      </c>
      <c r="H79" s="24">
        <v>38</v>
      </c>
      <c r="I79" s="34">
        <v>42700</v>
      </c>
      <c r="J79" s="25">
        <v>45974</v>
      </c>
      <c r="K79" s="34">
        <v>35000</v>
      </c>
      <c r="L79" s="25">
        <v>45947</v>
      </c>
      <c r="M79" s="28">
        <v>-27</v>
      </c>
      <c r="N79" s="28">
        <f t="shared" si="4"/>
        <v>3</v>
      </c>
      <c r="O79" s="8">
        <f t="shared" si="5"/>
        <v>-945000</v>
      </c>
      <c r="P79" s="8">
        <f t="shared" si="6"/>
        <v>105000</v>
      </c>
      <c r="Q79" s="28">
        <f t="shared" si="7"/>
        <v>30</v>
      </c>
    </row>
    <row r="80" spans="1:17" x14ac:dyDescent="0.25">
      <c r="A80" s="23" t="s">
        <v>12</v>
      </c>
      <c r="B80" s="23" t="s">
        <v>73</v>
      </c>
      <c r="C80" s="23" t="s">
        <v>113</v>
      </c>
      <c r="D80" s="24">
        <v>1100070497</v>
      </c>
      <c r="E80" s="25">
        <v>45945</v>
      </c>
      <c r="F80" s="25">
        <v>45945</v>
      </c>
      <c r="G80" s="23">
        <v>15785918242</v>
      </c>
      <c r="H80" s="24">
        <v>150</v>
      </c>
      <c r="I80" s="34">
        <v>323572.89</v>
      </c>
      <c r="J80" s="25">
        <v>45975</v>
      </c>
      <c r="K80" s="34">
        <v>265223.67999999999</v>
      </c>
      <c r="L80" s="25">
        <v>45951</v>
      </c>
      <c r="M80" s="28">
        <v>-24</v>
      </c>
      <c r="N80" s="28">
        <f t="shared" si="4"/>
        <v>6</v>
      </c>
      <c r="O80" s="8">
        <f t="shared" si="5"/>
        <v>-6365368.3200000003</v>
      </c>
      <c r="P80" s="8">
        <f t="shared" si="6"/>
        <v>1591342.0800000001</v>
      </c>
      <c r="Q80" s="28">
        <f t="shared" si="7"/>
        <v>30</v>
      </c>
    </row>
    <row r="81" spans="1:17" x14ac:dyDescent="0.25">
      <c r="A81" s="23" t="s">
        <v>12</v>
      </c>
      <c r="B81" s="23" t="s">
        <v>73</v>
      </c>
      <c r="C81" s="23" t="s">
        <v>92</v>
      </c>
      <c r="D81" s="24">
        <v>123490492</v>
      </c>
      <c r="E81" s="25">
        <v>45946</v>
      </c>
      <c r="F81" s="25">
        <v>45946</v>
      </c>
      <c r="G81" s="23">
        <v>15791838360</v>
      </c>
      <c r="H81" s="24" t="s">
        <v>114</v>
      </c>
      <c r="I81" s="34">
        <v>1499.43</v>
      </c>
      <c r="J81" s="25">
        <v>45976</v>
      </c>
      <c r="K81" s="34">
        <v>1229.04</v>
      </c>
      <c r="L81" s="25">
        <v>45951</v>
      </c>
      <c r="M81" s="28">
        <v>-25</v>
      </c>
      <c r="N81" s="28">
        <f t="shared" si="4"/>
        <v>5</v>
      </c>
      <c r="O81" s="8">
        <f t="shared" si="5"/>
        <v>-30726</v>
      </c>
      <c r="P81" s="8">
        <f t="shared" si="6"/>
        <v>6145.2</v>
      </c>
      <c r="Q81" s="28">
        <f t="shared" si="7"/>
        <v>30</v>
      </c>
    </row>
    <row r="82" spans="1:17" x14ac:dyDescent="0.25">
      <c r="A82" s="23" t="s">
        <v>12</v>
      </c>
      <c r="B82" s="23" t="s">
        <v>73</v>
      </c>
      <c r="C82" s="23" t="s">
        <v>115</v>
      </c>
      <c r="D82" s="24">
        <v>3201270927</v>
      </c>
      <c r="E82" s="25">
        <v>45946</v>
      </c>
      <c r="F82" s="25">
        <v>45946</v>
      </c>
      <c r="G82" s="23">
        <v>15793651781</v>
      </c>
      <c r="H82" s="24" t="s">
        <v>116</v>
      </c>
      <c r="I82" s="34">
        <v>62588.61</v>
      </c>
      <c r="J82" s="25">
        <v>45976</v>
      </c>
      <c r="K82" s="34">
        <v>51302.14</v>
      </c>
      <c r="L82" s="25">
        <v>45951</v>
      </c>
      <c r="M82" s="28">
        <v>-25</v>
      </c>
      <c r="N82" s="28">
        <f t="shared" si="4"/>
        <v>5</v>
      </c>
      <c r="O82" s="8">
        <f t="shared" si="5"/>
        <v>-1282553.5</v>
      </c>
      <c r="P82" s="8">
        <f t="shared" si="6"/>
        <v>256510.7</v>
      </c>
      <c r="Q82" s="28">
        <f t="shared" si="7"/>
        <v>30</v>
      </c>
    </row>
    <row r="83" spans="1:17" x14ac:dyDescent="0.25">
      <c r="A83" s="23" t="s">
        <v>12</v>
      </c>
      <c r="B83" s="23" t="s">
        <v>73</v>
      </c>
      <c r="C83" s="23" t="s">
        <v>117</v>
      </c>
      <c r="D83" s="24">
        <v>1267070496</v>
      </c>
      <c r="E83" s="25">
        <v>45947</v>
      </c>
      <c r="F83" s="25">
        <v>45947</v>
      </c>
      <c r="G83" s="23">
        <v>15800126936</v>
      </c>
      <c r="H83" s="24" t="s">
        <v>118</v>
      </c>
      <c r="I83" s="34">
        <v>58788.26</v>
      </c>
      <c r="J83" s="25">
        <v>45977</v>
      </c>
      <c r="K83" s="34">
        <v>48187.1</v>
      </c>
      <c r="L83" s="25">
        <v>45953</v>
      </c>
      <c r="M83" s="28">
        <v>-24</v>
      </c>
      <c r="N83" s="28">
        <f t="shared" si="4"/>
        <v>6</v>
      </c>
      <c r="O83" s="8">
        <f t="shared" si="5"/>
        <v>-1156490.3999999999</v>
      </c>
      <c r="P83" s="8">
        <f t="shared" si="6"/>
        <v>289122.59999999998</v>
      </c>
      <c r="Q83" s="28">
        <f t="shared" si="7"/>
        <v>30</v>
      </c>
    </row>
    <row r="84" spans="1:17" x14ac:dyDescent="0.25">
      <c r="A84" s="23" t="s">
        <v>12</v>
      </c>
      <c r="B84" s="23" t="s">
        <v>73</v>
      </c>
      <c r="C84" s="23" t="s">
        <v>119</v>
      </c>
      <c r="D84" s="24">
        <v>11435101008</v>
      </c>
      <c r="E84" s="25">
        <v>45947</v>
      </c>
      <c r="F84" s="25">
        <v>45947</v>
      </c>
      <c r="G84" s="23">
        <v>15803516376</v>
      </c>
      <c r="H84" s="24" t="s">
        <v>120</v>
      </c>
      <c r="I84" s="34">
        <v>421.49</v>
      </c>
      <c r="J84" s="25">
        <v>45977</v>
      </c>
      <c r="K84" s="34">
        <v>345.48</v>
      </c>
      <c r="L84" s="25">
        <v>45951</v>
      </c>
      <c r="M84" s="28">
        <v>-26</v>
      </c>
      <c r="N84" s="28">
        <f t="shared" si="4"/>
        <v>4</v>
      </c>
      <c r="O84" s="8">
        <f t="shared" si="5"/>
        <v>-8982.48</v>
      </c>
      <c r="P84" s="8">
        <f t="shared" si="6"/>
        <v>1381.92</v>
      </c>
      <c r="Q84" s="28">
        <f t="shared" si="7"/>
        <v>30</v>
      </c>
    </row>
    <row r="85" spans="1:17" x14ac:dyDescent="0.25">
      <c r="A85" s="23" t="s">
        <v>12</v>
      </c>
      <c r="B85" s="23" t="s">
        <v>73</v>
      </c>
      <c r="C85" s="23" t="s">
        <v>119</v>
      </c>
      <c r="D85" s="24">
        <v>11435101008</v>
      </c>
      <c r="E85" s="25">
        <v>45947</v>
      </c>
      <c r="F85" s="25">
        <v>45947</v>
      </c>
      <c r="G85" s="23">
        <v>15803516481</v>
      </c>
      <c r="H85" s="24" t="s">
        <v>121</v>
      </c>
      <c r="I85" s="34">
        <v>2950.4</v>
      </c>
      <c r="J85" s="25">
        <v>45977</v>
      </c>
      <c r="K85" s="34">
        <v>2418.36</v>
      </c>
      <c r="L85" s="25">
        <v>45951</v>
      </c>
      <c r="M85" s="28">
        <v>-26</v>
      </c>
      <c r="N85" s="28">
        <f t="shared" si="4"/>
        <v>4</v>
      </c>
      <c r="O85" s="8">
        <f t="shared" si="5"/>
        <v>-62877.36</v>
      </c>
      <c r="P85" s="8">
        <f t="shared" si="6"/>
        <v>9673.44</v>
      </c>
      <c r="Q85" s="28">
        <f t="shared" si="7"/>
        <v>30</v>
      </c>
    </row>
    <row r="86" spans="1:17" x14ac:dyDescent="0.25">
      <c r="A86" s="23" t="s">
        <v>12</v>
      </c>
      <c r="B86" s="23" t="s">
        <v>73</v>
      </c>
      <c r="C86" s="23" t="s">
        <v>107</v>
      </c>
      <c r="D86" s="24" t="s">
        <v>108</v>
      </c>
      <c r="E86" s="25">
        <v>45953</v>
      </c>
      <c r="F86" s="25">
        <v>45953</v>
      </c>
      <c r="G86" s="23">
        <v>15835434532</v>
      </c>
      <c r="H86" s="24" t="s">
        <v>122</v>
      </c>
      <c r="I86" s="34">
        <v>101062.27</v>
      </c>
      <c r="J86" s="25">
        <v>45983</v>
      </c>
      <c r="K86" s="34">
        <v>82837.929999999993</v>
      </c>
      <c r="L86" s="25">
        <v>45958</v>
      </c>
      <c r="M86" s="28">
        <v>-25</v>
      </c>
      <c r="N86" s="28">
        <f t="shared" si="4"/>
        <v>5</v>
      </c>
      <c r="O86" s="8">
        <f t="shared" si="5"/>
        <v>-2070948.2499999998</v>
      </c>
      <c r="P86" s="8">
        <f t="shared" si="6"/>
        <v>414189.64999999997</v>
      </c>
      <c r="Q86" s="28">
        <f t="shared" si="7"/>
        <v>30</v>
      </c>
    </row>
    <row r="87" spans="1:17" x14ac:dyDescent="0.25">
      <c r="A87" s="23" t="s">
        <v>12</v>
      </c>
      <c r="B87" s="23" t="s">
        <v>73</v>
      </c>
      <c r="C87" s="23" t="s">
        <v>123</v>
      </c>
      <c r="D87" s="24">
        <v>1615950498</v>
      </c>
      <c r="E87" s="25">
        <v>45954</v>
      </c>
      <c r="F87" s="25">
        <v>45954</v>
      </c>
      <c r="G87" s="23">
        <v>15838951804</v>
      </c>
      <c r="H87" s="24" t="s">
        <v>124</v>
      </c>
      <c r="I87" s="34">
        <v>30.01</v>
      </c>
      <c r="J87" s="25">
        <v>45984</v>
      </c>
      <c r="K87" s="34">
        <v>24.6</v>
      </c>
      <c r="L87" s="25">
        <v>45961</v>
      </c>
      <c r="M87" s="28">
        <v>-23</v>
      </c>
      <c r="N87" s="28">
        <f t="shared" si="4"/>
        <v>7</v>
      </c>
      <c r="O87" s="8">
        <f t="shared" si="5"/>
        <v>-565.80000000000007</v>
      </c>
      <c r="P87" s="8">
        <f t="shared" si="6"/>
        <v>172.20000000000002</v>
      </c>
      <c r="Q87" s="28">
        <f t="shared" si="7"/>
        <v>30</v>
      </c>
    </row>
    <row r="88" spans="1:17" x14ac:dyDescent="0.25">
      <c r="A88" s="23" t="s">
        <v>12</v>
      </c>
      <c r="B88" s="23" t="s">
        <v>73</v>
      </c>
      <c r="C88" s="23" t="s">
        <v>92</v>
      </c>
      <c r="D88" s="24">
        <v>123490492</v>
      </c>
      <c r="E88" s="25">
        <v>45954</v>
      </c>
      <c r="F88" s="25">
        <v>45954</v>
      </c>
      <c r="G88" s="23">
        <v>15839413137</v>
      </c>
      <c r="H88" s="24" t="s">
        <v>125</v>
      </c>
      <c r="I88" s="34">
        <v>2195.73</v>
      </c>
      <c r="J88" s="25">
        <v>45984</v>
      </c>
      <c r="K88" s="34">
        <v>1799.78</v>
      </c>
      <c r="L88" s="25">
        <v>45961</v>
      </c>
      <c r="M88" s="28">
        <v>-23</v>
      </c>
      <c r="N88" s="28">
        <f t="shared" si="4"/>
        <v>7</v>
      </c>
      <c r="O88" s="8">
        <f t="shared" si="5"/>
        <v>-41394.94</v>
      </c>
      <c r="P88" s="8">
        <f t="shared" si="6"/>
        <v>12598.46</v>
      </c>
      <c r="Q88" s="28">
        <f t="shared" si="7"/>
        <v>30</v>
      </c>
    </row>
    <row r="89" spans="1:17" x14ac:dyDescent="0.25">
      <c r="A89" s="23" t="s">
        <v>12</v>
      </c>
      <c r="B89" s="23" t="s">
        <v>73</v>
      </c>
      <c r="C89" s="23" t="s">
        <v>126</v>
      </c>
      <c r="D89" s="24">
        <v>1963280464</v>
      </c>
      <c r="E89" s="25">
        <v>45957</v>
      </c>
      <c r="F89" s="25">
        <v>45957</v>
      </c>
      <c r="G89" s="23">
        <v>15850203033</v>
      </c>
      <c r="H89" s="24" t="s">
        <v>127</v>
      </c>
      <c r="I89" s="34">
        <v>945</v>
      </c>
      <c r="J89" s="25">
        <v>45987</v>
      </c>
      <c r="K89" s="34">
        <v>774.59</v>
      </c>
      <c r="L89" s="25">
        <v>45964</v>
      </c>
      <c r="M89" s="28">
        <v>-23</v>
      </c>
      <c r="N89" s="28">
        <f t="shared" si="4"/>
        <v>7</v>
      </c>
      <c r="O89" s="8">
        <f t="shared" si="5"/>
        <v>-17815.57</v>
      </c>
      <c r="P89" s="8">
        <f t="shared" si="6"/>
        <v>5422.13</v>
      </c>
      <c r="Q89" s="28">
        <f t="shared" si="7"/>
        <v>30</v>
      </c>
    </row>
    <row r="90" spans="1:17" x14ac:dyDescent="0.25">
      <c r="A90" s="23" t="s">
        <v>12</v>
      </c>
      <c r="B90" s="23" t="s">
        <v>73</v>
      </c>
      <c r="C90" s="23" t="s">
        <v>92</v>
      </c>
      <c r="D90" s="24">
        <v>123490492</v>
      </c>
      <c r="E90" s="25">
        <v>45959</v>
      </c>
      <c r="F90" s="25">
        <v>45959</v>
      </c>
      <c r="G90" s="23">
        <v>15866211450</v>
      </c>
      <c r="H90" s="24" t="s">
        <v>128</v>
      </c>
      <c r="I90" s="34">
        <v>1003.68</v>
      </c>
      <c r="J90" s="25">
        <v>45989</v>
      </c>
      <c r="K90" s="34">
        <v>822.69</v>
      </c>
      <c r="L90" s="25">
        <v>45964</v>
      </c>
      <c r="M90" s="28">
        <v>-25</v>
      </c>
      <c r="N90" s="28">
        <f t="shared" si="4"/>
        <v>5</v>
      </c>
      <c r="O90" s="8">
        <f t="shared" si="5"/>
        <v>-20567.25</v>
      </c>
      <c r="P90" s="8">
        <f t="shared" si="6"/>
        <v>4113.4500000000007</v>
      </c>
      <c r="Q90" s="28">
        <f t="shared" si="7"/>
        <v>30</v>
      </c>
    </row>
    <row r="91" spans="1:17" x14ac:dyDescent="0.25">
      <c r="A91" s="23" t="s">
        <v>12</v>
      </c>
      <c r="B91" s="23" t="s">
        <v>73</v>
      </c>
      <c r="C91" s="23" t="s">
        <v>129</v>
      </c>
      <c r="D91" s="24" t="s">
        <v>130</v>
      </c>
      <c r="E91" s="25">
        <v>45959</v>
      </c>
      <c r="F91" s="25">
        <v>45959</v>
      </c>
      <c r="G91" s="23">
        <v>15867077713</v>
      </c>
      <c r="H91" s="24">
        <v>931</v>
      </c>
      <c r="I91" s="34">
        <v>65.099999999999994</v>
      </c>
      <c r="J91" s="25">
        <v>45989</v>
      </c>
      <c r="K91" s="34">
        <v>53.36</v>
      </c>
      <c r="L91" s="25">
        <v>45964</v>
      </c>
      <c r="M91" s="28">
        <v>-25</v>
      </c>
      <c r="N91" s="28">
        <f t="shared" si="4"/>
        <v>5</v>
      </c>
      <c r="O91" s="8">
        <f t="shared" si="5"/>
        <v>-1334</v>
      </c>
      <c r="P91" s="8">
        <f t="shared" si="6"/>
        <v>266.8</v>
      </c>
      <c r="Q91" s="28">
        <f t="shared" si="7"/>
        <v>30</v>
      </c>
    </row>
    <row r="92" spans="1:17" x14ac:dyDescent="0.25">
      <c r="A92" s="23" t="s">
        <v>12</v>
      </c>
      <c r="B92" s="23" t="s">
        <v>73</v>
      </c>
      <c r="C92" s="23" t="s">
        <v>74</v>
      </c>
      <c r="D92" s="24">
        <v>2506120506</v>
      </c>
      <c r="E92" s="25">
        <v>45960</v>
      </c>
      <c r="F92" s="25">
        <v>45960</v>
      </c>
      <c r="G92" s="23">
        <v>15878592271</v>
      </c>
      <c r="H92" s="24" t="s">
        <v>131</v>
      </c>
      <c r="I92" s="34">
        <v>77.56</v>
      </c>
      <c r="J92" s="25">
        <v>45990</v>
      </c>
      <c r="K92" s="34">
        <v>63.57</v>
      </c>
      <c r="L92" s="25">
        <v>45964</v>
      </c>
      <c r="M92" s="28">
        <v>-26</v>
      </c>
      <c r="N92" s="28">
        <f t="shared" si="4"/>
        <v>4</v>
      </c>
      <c r="O92" s="8">
        <f t="shared" si="5"/>
        <v>-1652.82</v>
      </c>
      <c r="P92" s="8">
        <f t="shared" si="6"/>
        <v>254.28</v>
      </c>
      <c r="Q92" s="28">
        <f t="shared" si="7"/>
        <v>30</v>
      </c>
    </row>
    <row r="93" spans="1:17" x14ac:dyDescent="0.25">
      <c r="A93" s="23" t="s">
        <v>12</v>
      </c>
      <c r="B93" s="23" t="s">
        <v>73</v>
      </c>
      <c r="C93" s="23" t="s">
        <v>86</v>
      </c>
      <c r="D93" s="24">
        <v>14189791008</v>
      </c>
      <c r="E93" s="25">
        <v>45964</v>
      </c>
      <c r="F93" s="25">
        <v>45964</v>
      </c>
      <c r="G93" s="23">
        <v>15903767461</v>
      </c>
      <c r="H93" s="24">
        <v>29</v>
      </c>
      <c r="I93" s="34">
        <v>17995</v>
      </c>
      <c r="J93" s="25">
        <v>45994</v>
      </c>
      <c r="K93" s="34">
        <v>14750</v>
      </c>
      <c r="L93" s="25">
        <v>45972</v>
      </c>
      <c r="M93" s="28">
        <v>-22</v>
      </c>
      <c r="N93" s="28">
        <f t="shared" si="4"/>
        <v>8</v>
      </c>
      <c r="O93" s="8">
        <f t="shared" si="5"/>
        <v>-324500</v>
      </c>
      <c r="P93" s="8">
        <f t="shared" si="6"/>
        <v>118000</v>
      </c>
      <c r="Q93" s="28">
        <f t="shared" si="7"/>
        <v>30</v>
      </c>
    </row>
    <row r="94" spans="1:17" x14ac:dyDescent="0.25">
      <c r="A94" s="23" t="s">
        <v>12</v>
      </c>
      <c r="B94" s="23" t="s">
        <v>73</v>
      </c>
      <c r="C94" s="23" t="s">
        <v>132</v>
      </c>
      <c r="D94" s="24">
        <v>1542280589</v>
      </c>
      <c r="E94" s="25">
        <v>45964</v>
      </c>
      <c r="F94" s="25">
        <v>45964</v>
      </c>
      <c r="G94" s="23">
        <v>15907005511</v>
      </c>
      <c r="H94" s="24" t="s">
        <v>133</v>
      </c>
      <c r="I94" s="34">
        <v>89261.32</v>
      </c>
      <c r="J94" s="25">
        <v>45994</v>
      </c>
      <c r="K94" s="34">
        <v>73165.02</v>
      </c>
      <c r="L94" s="25">
        <v>45966</v>
      </c>
      <c r="M94" s="28">
        <v>-28</v>
      </c>
      <c r="N94" s="28">
        <f t="shared" si="4"/>
        <v>2</v>
      </c>
      <c r="O94" s="8">
        <f t="shared" si="5"/>
        <v>-2048620.56</v>
      </c>
      <c r="P94" s="8">
        <f t="shared" si="6"/>
        <v>146330.04</v>
      </c>
      <c r="Q94" s="28">
        <f t="shared" si="7"/>
        <v>30</v>
      </c>
    </row>
    <row r="95" spans="1:17" x14ac:dyDescent="0.25">
      <c r="A95" s="23" t="s">
        <v>12</v>
      </c>
      <c r="B95" s="23" t="s">
        <v>73</v>
      </c>
      <c r="C95" s="23" t="s">
        <v>103</v>
      </c>
      <c r="D95" s="24">
        <v>805720497</v>
      </c>
      <c r="E95" s="25">
        <v>45964</v>
      </c>
      <c r="F95" s="25">
        <v>45964</v>
      </c>
      <c r="G95" s="23">
        <v>15907107637</v>
      </c>
      <c r="H95" s="24" t="s">
        <v>134</v>
      </c>
      <c r="I95" s="34">
        <v>11.76</v>
      </c>
      <c r="J95" s="25">
        <v>45994</v>
      </c>
      <c r="K95" s="34">
        <v>9.64</v>
      </c>
      <c r="L95" s="25">
        <v>45966</v>
      </c>
      <c r="M95" s="28">
        <v>-28</v>
      </c>
      <c r="N95" s="28">
        <f t="shared" si="4"/>
        <v>2</v>
      </c>
      <c r="O95" s="8">
        <f t="shared" si="5"/>
        <v>-269.92</v>
      </c>
      <c r="P95" s="8">
        <f t="shared" si="6"/>
        <v>19.28</v>
      </c>
      <c r="Q95" s="28">
        <f t="shared" si="7"/>
        <v>30</v>
      </c>
    </row>
    <row r="96" spans="1:17" x14ac:dyDescent="0.25">
      <c r="A96" s="23" t="s">
        <v>12</v>
      </c>
      <c r="B96" s="23" t="s">
        <v>73</v>
      </c>
      <c r="C96" s="23" t="s">
        <v>103</v>
      </c>
      <c r="D96" s="24">
        <v>805720497</v>
      </c>
      <c r="E96" s="25">
        <v>45964</v>
      </c>
      <c r="F96" s="25">
        <v>45964</v>
      </c>
      <c r="G96" s="23">
        <v>15907107741</v>
      </c>
      <c r="H96" s="24" t="s">
        <v>135</v>
      </c>
      <c r="I96" s="34">
        <v>12.22</v>
      </c>
      <c r="J96" s="25">
        <v>45994</v>
      </c>
      <c r="K96" s="34">
        <v>11.14</v>
      </c>
      <c r="L96" s="25">
        <v>45966</v>
      </c>
      <c r="M96" s="28">
        <v>-28</v>
      </c>
      <c r="N96" s="28">
        <f t="shared" si="4"/>
        <v>2</v>
      </c>
      <c r="O96" s="8">
        <f t="shared" si="5"/>
        <v>-311.92</v>
      </c>
      <c r="P96" s="8">
        <f t="shared" si="6"/>
        <v>22.28</v>
      </c>
      <c r="Q96" s="28">
        <f t="shared" si="7"/>
        <v>30</v>
      </c>
    </row>
    <row r="97" spans="1:17" x14ac:dyDescent="0.25">
      <c r="A97" s="23" t="s">
        <v>12</v>
      </c>
      <c r="B97" s="23" t="s">
        <v>73</v>
      </c>
      <c r="C97" s="23" t="s">
        <v>136</v>
      </c>
      <c r="D97" s="24">
        <v>847360492</v>
      </c>
      <c r="E97" s="25">
        <v>45965</v>
      </c>
      <c r="F97" s="25">
        <v>45965</v>
      </c>
      <c r="G97" s="23">
        <v>15912697392</v>
      </c>
      <c r="H97" s="24">
        <v>1439</v>
      </c>
      <c r="I97" s="34">
        <v>62.82</v>
      </c>
      <c r="J97" s="25">
        <v>45995</v>
      </c>
      <c r="K97" s="34">
        <v>51.49</v>
      </c>
      <c r="L97" s="25">
        <v>45966</v>
      </c>
      <c r="M97" s="28">
        <v>-29</v>
      </c>
      <c r="N97" s="28">
        <f t="shared" si="4"/>
        <v>1</v>
      </c>
      <c r="O97" s="8">
        <f t="shared" si="5"/>
        <v>-1493.21</v>
      </c>
      <c r="P97" s="8">
        <f t="shared" si="6"/>
        <v>51.49</v>
      </c>
      <c r="Q97" s="28">
        <f t="shared" si="7"/>
        <v>30</v>
      </c>
    </row>
    <row r="98" spans="1:17" x14ac:dyDescent="0.25">
      <c r="A98" s="23" t="s">
        <v>12</v>
      </c>
      <c r="B98" s="23" t="s">
        <v>73</v>
      </c>
      <c r="C98" s="23" t="s">
        <v>137</v>
      </c>
      <c r="D98" s="24">
        <v>834460495</v>
      </c>
      <c r="E98" s="25">
        <v>45966</v>
      </c>
      <c r="F98" s="25">
        <v>45966</v>
      </c>
      <c r="G98" s="23">
        <v>15923018130</v>
      </c>
      <c r="H98" s="24" t="s">
        <v>138</v>
      </c>
      <c r="I98" s="34">
        <v>109414.8</v>
      </c>
      <c r="J98" s="25">
        <v>45996</v>
      </c>
      <c r="K98" s="34">
        <v>89684.26</v>
      </c>
      <c r="L98" s="25">
        <v>45978</v>
      </c>
      <c r="M98" s="28">
        <v>-18</v>
      </c>
      <c r="N98" s="28">
        <f t="shared" si="4"/>
        <v>12</v>
      </c>
      <c r="O98" s="8">
        <f t="shared" si="5"/>
        <v>-1614316.68</v>
      </c>
      <c r="P98" s="8">
        <f t="shared" si="6"/>
        <v>1076211.1199999999</v>
      </c>
      <c r="Q98" s="28">
        <f t="shared" si="7"/>
        <v>30</v>
      </c>
    </row>
    <row r="99" spans="1:17" x14ac:dyDescent="0.25">
      <c r="A99" s="23" t="s">
        <v>12</v>
      </c>
      <c r="B99" s="23" t="s">
        <v>73</v>
      </c>
      <c r="C99" s="23" t="s">
        <v>139</v>
      </c>
      <c r="D99" s="24">
        <v>396600504</v>
      </c>
      <c r="E99" s="25">
        <v>45967</v>
      </c>
      <c r="F99" s="25">
        <v>45967</v>
      </c>
      <c r="G99" s="23">
        <v>15930644553</v>
      </c>
      <c r="H99" s="24" t="s">
        <v>140</v>
      </c>
      <c r="I99" s="34">
        <v>31883.13</v>
      </c>
      <c r="J99" s="25">
        <v>45997</v>
      </c>
      <c r="K99" s="34">
        <v>26133.71</v>
      </c>
      <c r="L99" s="25">
        <v>45978</v>
      </c>
      <c r="M99" s="28">
        <v>-19</v>
      </c>
      <c r="N99" s="28">
        <f t="shared" si="4"/>
        <v>11</v>
      </c>
      <c r="O99" s="8">
        <f t="shared" si="5"/>
        <v>-496540.49</v>
      </c>
      <c r="P99" s="8">
        <f t="shared" si="6"/>
        <v>287470.81</v>
      </c>
      <c r="Q99" s="28">
        <f t="shared" si="7"/>
        <v>30</v>
      </c>
    </row>
    <row r="100" spans="1:17" x14ac:dyDescent="0.25">
      <c r="A100" s="23" t="s">
        <v>12</v>
      </c>
      <c r="B100" s="23" t="s">
        <v>73</v>
      </c>
      <c r="C100" s="23" t="s">
        <v>101</v>
      </c>
      <c r="D100" s="24">
        <v>6563960480</v>
      </c>
      <c r="E100" s="25">
        <v>45967</v>
      </c>
      <c r="F100" s="25">
        <v>45967</v>
      </c>
      <c r="G100" s="23">
        <v>15933557936</v>
      </c>
      <c r="H100" s="24" t="s">
        <v>141</v>
      </c>
      <c r="I100" s="34">
        <v>10760.4</v>
      </c>
      <c r="J100" s="25">
        <v>45997</v>
      </c>
      <c r="K100" s="34">
        <v>8820</v>
      </c>
      <c r="L100" s="25">
        <v>45978</v>
      </c>
      <c r="M100" s="28">
        <v>-19</v>
      </c>
      <c r="N100" s="28">
        <f t="shared" si="4"/>
        <v>11</v>
      </c>
      <c r="O100" s="8">
        <f t="shared" si="5"/>
        <v>-167580</v>
      </c>
      <c r="P100" s="8">
        <f t="shared" si="6"/>
        <v>97020</v>
      </c>
      <c r="Q100" s="28">
        <f t="shared" si="7"/>
        <v>30</v>
      </c>
    </row>
    <row r="101" spans="1:17" x14ac:dyDescent="0.25">
      <c r="A101" s="23" t="s">
        <v>12</v>
      </c>
      <c r="B101" s="23" t="s">
        <v>73</v>
      </c>
      <c r="C101" s="23" t="s">
        <v>142</v>
      </c>
      <c r="D101" s="24">
        <v>1401640493</v>
      </c>
      <c r="E101" s="25">
        <v>45968</v>
      </c>
      <c r="F101" s="25">
        <v>45968</v>
      </c>
      <c r="G101" s="23">
        <v>15941089546</v>
      </c>
      <c r="H101" s="24">
        <v>1030</v>
      </c>
      <c r="I101" s="34">
        <v>61</v>
      </c>
      <c r="J101" s="25">
        <v>45998</v>
      </c>
      <c r="K101" s="34">
        <v>50</v>
      </c>
      <c r="L101" s="25">
        <v>45978</v>
      </c>
      <c r="M101" s="28">
        <v>-20</v>
      </c>
      <c r="N101" s="28">
        <f t="shared" si="4"/>
        <v>10</v>
      </c>
      <c r="O101" s="8">
        <f t="shared" si="5"/>
        <v>-1000</v>
      </c>
      <c r="P101" s="8">
        <f t="shared" si="6"/>
        <v>500</v>
      </c>
      <c r="Q101" s="28">
        <f t="shared" si="7"/>
        <v>30</v>
      </c>
    </row>
    <row r="102" spans="1:17" x14ac:dyDescent="0.25">
      <c r="A102" s="23" t="s">
        <v>12</v>
      </c>
      <c r="B102" s="23" t="s">
        <v>73</v>
      </c>
      <c r="C102" s="23" t="s">
        <v>99</v>
      </c>
      <c r="D102" s="24" t="s">
        <v>100</v>
      </c>
      <c r="E102" s="25">
        <v>45968</v>
      </c>
      <c r="F102" s="25">
        <v>45968</v>
      </c>
      <c r="G102" s="23">
        <v>15945736117</v>
      </c>
      <c r="H102" s="24">
        <v>377</v>
      </c>
      <c r="I102" s="34">
        <v>426.4</v>
      </c>
      <c r="J102" s="25">
        <v>45998</v>
      </c>
      <c r="K102" s="34">
        <v>349.51</v>
      </c>
      <c r="L102" s="25">
        <v>45978</v>
      </c>
      <c r="M102" s="28">
        <v>-20</v>
      </c>
      <c r="N102" s="28">
        <f t="shared" si="4"/>
        <v>10</v>
      </c>
      <c r="O102" s="8">
        <f t="shared" si="5"/>
        <v>-6990.2</v>
      </c>
      <c r="P102" s="8">
        <f t="shared" si="6"/>
        <v>3495.1</v>
      </c>
      <c r="Q102" s="28">
        <f t="shared" si="7"/>
        <v>30</v>
      </c>
    </row>
    <row r="103" spans="1:17" x14ac:dyDescent="0.25">
      <c r="A103" s="23" t="s">
        <v>12</v>
      </c>
      <c r="B103" s="23" t="s">
        <v>73</v>
      </c>
      <c r="C103" s="23" t="s">
        <v>99</v>
      </c>
      <c r="D103" s="24" t="s">
        <v>100</v>
      </c>
      <c r="E103" s="25">
        <v>45969</v>
      </c>
      <c r="F103" s="25">
        <v>45969</v>
      </c>
      <c r="G103" s="23">
        <v>15945763485</v>
      </c>
      <c r="H103" s="24">
        <v>378</v>
      </c>
      <c r="I103" s="34">
        <v>226.31</v>
      </c>
      <c r="J103" s="25">
        <v>45999</v>
      </c>
      <c r="K103" s="34">
        <v>185.5</v>
      </c>
      <c r="L103" s="25">
        <v>45978</v>
      </c>
      <c r="M103" s="28">
        <v>-21</v>
      </c>
      <c r="N103" s="28">
        <f t="shared" si="4"/>
        <v>9</v>
      </c>
      <c r="O103" s="8">
        <f t="shared" si="5"/>
        <v>-3895.5</v>
      </c>
      <c r="P103" s="8">
        <f t="shared" si="6"/>
        <v>1669.5</v>
      </c>
      <c r="Q103" s="28">
        <f t="shared" si="7"/>
        <v>30</v>
      </c>
    </row>
    <row r="104" spans="1:17" x14ac:dyDescent="0.25">
      <c r="A104" s="23" t="s">
        <v>12</v>
      </c>
      <c r="B104" s="23" t="s">
        <v>73</v>
      </c>
      <c r="C104" s="23" t="s">
        <v>143</v>
      </c>
      <c r="D104" s="24">
        <v>2394580506</v>
      </c>
      <c r="E104" s="25">
        <v>45973</v>
      </c>
      <c r="F104" s="25">
        <v>45973</v>
      </c>
      <c r="G104" s="23">
        <v>15974855985</v>
      </c>
      <c r="H104" s="24">
        <v>28</v>
      </c>
      <c r="I104" s="34">
        <v>244.62</v>
      </c>
      <c r="J104" s="25">
        <v>46003</v>
      </c>
      <c r="K104" s="34">
        <v>200.51</v>
      </c>
      <c r="L104" s="25">
        <v>45980</v>
      </c>
      <c r="M104" s="28">
        <v>-23</v>
      </c>
      <c r="N104" s="28">
        <f t="shared" si="4"/>
        <v>7</v>
      </c>
      <c r="O104" s="8">
        <f t="shared" si="5"/>
        <v>-4611.7299999999996</v>
      </c>
      <c r="P104" s="8">
        <f t="shared" si="6"/>
        <v>1403.57</v>
      </c>
      <c r="Q104" s="28">
        <f t="shared" si="7"/>
        <v>30</v>
      </c>
    </row>
    <row r="105" spans="1:17" x14ac:dyDescent="0.25">
      <c r="A105" s="23" t="s">
        <v>12</v>
      </c>
      <c r="B105" s="23" t="s">
        <v>73</v>
      </c>
      <c r="C105" s="23" t="s">
        <v>144</v>
      </c>
      <c r="D105" s="24">
        <v>1476900491</v>
      </c>
      <c r="E105" s="25">
        <v>45973</v>
      </c>
      <c r="F105" s="25">
        <v>45973</v>
      </c>
      <c r="G105" s="23">
        <v>15984986520</v>
      </c>
      <c r="H105" s="24" t="s">
        <v>145</v>
      </c>
      <c r="I105" s="34">
        <v>3818.6</v>
      </c>
      <c r="J105" s="25">
        <v>46003</v>
      </c>
      <c r="K105" s="34">
        <v>3130</v>
      </c>
      <c r="L105" s="25">
        <v>45978</v>
      </c>
      <c r="M105" s="28">
        <v>-25</v>
      </c>
      <c r="N105" s="28">
        <f t="shared" si="4"/>
        <v>5</v>
      </c>
      <c r="O105" s="8">
        <f t="shared" si="5"/>
        <v>-78250</v>
      </c>
      <c r="P105" s="8">
        <f t="shared" si="6"/>
        <v>15650</v>
      </c>
      <c r="Q105" s="28">
        <f t="shared" si="7"/>
        <v>30</v>
      </c>
    </row>
    <row r="106" spans="1:17" x14ac:dyDescent="0.25">
      <c r="A106" s="23" t="s">
        <v>12</v>
      </c>
      <c r="B106" s="23" t="s">
        <v>73</v>
      </c>
      <c r="C106" s="23" t="s">
        <v>74</v>
      </c>
      <c r="D106" s="24">
        <v>2506120506</v>
      </c>
      <c r="E106" s="25">
        <v>45977</v>
      </c>
      <c r="F106" s="25">
        <v>45977</v>
      </c>
      <c r="G106" s="23">
        <v>16013767332</v>
      </c>
      <c r="H106" s="24" t="s">
        <v>146</v>
      </c>
      <c r="I106" s="34">
        <v>139.9</v>
      </c>
      <c r="J106" s="25">
        <v>46007</v>
      </c>
      <c r="K106" s="34">
        <v>114.67</v>
      </c>
      <c r="L106" s="25">
        <v>45985</v>
      </c>
      <c r="M106" s="28">
        <v>-22</v>
      </c>
      <c r="N106" s="28">
        <f t="shared" si="4"/>
        <v>8</v>
      </c>
      <c r="O106" s="8">
        <f t="shared" si="5"/>
        <v>-2522.7400000000002</v>
      </c>
      <c r="P106" s="8">
        <f t="shared" si="6"/>
        <v>917.36</v>
      </c>
      <c r="Q106" s="28">
        <f t="shared" si="7"/>
        <v>30</v>
      </c>
    </row>
    <row r="107" spans="1:17" x14ac:dyDescent="0.25">
      <c r="A107" s="23" t="s">
        <v>12</v>
      </c>
      <c r="B107" s="23" t="s">
        <v>73</v>
      </c>
      <c r="C107" s="23" t="s">
        <v>147</v>
      </c>
      <c r="D107" s="24">
        <v>1007390501</v>
      </c>
      <c r="E107" s="25">
        <v>45978</v>
      </c>
      <c r="F107" s="25">
        <v>45978</v>
      </c>
      <c r="G107" s="23">
        <v>16020802125</v>
      </c>
      <c r="H107" s="24" t="s">
        <v>148</v>
      </c>
      <c r="I107" s="34">
        <v>78477.09</v>
      </c>
      <c r="J107" s="25">
        <v>46008</v>
      </c>
      <c r="K107" s="34">
        <v>64325.48</v>
      </c>
      <c r="L107" s="25">
        <v>45985</v>
      </c>
      <c r="M107" s="28">
        <v>-23</v>
      </c>
      <c r="N107" s="28">
        <f t="shared" si="4"/>
        <v>7</v>
      </c>
      <c r="O107" s="8">
        <f t="shared" si="5"/>
        <v>-1479486.04</v>
      </c>
      <c r="P107" s="8">
        <f t="shared" si="6"/>
        <v>450278.36000000004</v>
      </c>
      <c r="Q107" s="28">
        <f t="shared" si="7"/>
        <v>30</v>
      </c>
    </row>
    <row r="108" spans="1:17" x14ac:dyDescent="0.25">
      <c r="A108" s="23" t="s">
        <v>12</v>
      </c>
      <c r="B108" s="23" t="s">
        <v>73</v>
      </c>
      <c r="C108" s="23" t="s">
        <v>149</v>
      </c>
      <c r="D108" s="24" t="s">
        <v>150</v>
      </c>
      <c r="E108" s="25">
        <v>45978</v>
      </c>
      <c r="F108" s="25">
        <v>45978</v>
      </c>
      <c r="G108" s="23">
        <v>16021374485</v>
      </c>
      <c r="H108" s="24">
        <v>44</v>
      </c>
      <c r="I108" s="34">
        <v>4060.16</v>
      </c>
      <c r="J108" s="25">
        <v>46008</v>
      </c>
      <c r="K108" s="34">
        <v>4060.16</v>
      </c>
      <c r="L108" s="25">
        <v>46003</v>
      </c>
      <c r="M108" s="28">
        <v>-26</v>
      </c>
      <c r="N108" s="28">
        <f t="shared" si="4"/>
        <v>25</v>
      </c>
      <c r="O108" s="8">
        <f t="shared" si="5"/>
        <v>-105564.16</v>
      </c>
      <c r="P108" s="8">
        <f t="shared" si="6"/>
        <v>101504</v>
      </c>
      <c r="Q108" s="28">
        <f t="shared" si="7"/>
        <v>30</v>
      </c>
    </row>
    <row r="109" spans="1:17" x14ac:dyDescent="0.25">
      <c r="A109" s="23" t="s">
        <v>12</v>
      </c>
      <c r="B109" s="23" t="s">
        <v>73</v>
      </c>
      <c r="C109" s="23" t="s">
        <v>92</v>
      </c>
      <c r="D109" s="24">
        <v>123490492</v>
      </c>
      <c r="E109" s="25">
        <v>45978</v>
      </c>
      <c r="F109" s="25">
        <v>45978</v>
      </c>
      <c r="G109" s="23">
        <v>16021664534</v>
      </c>
      <c r="H109" s="24" t="s">
        <v>151</v>
      </c>
      <c r="I109" s="34">
        <v>355.96</v>
      </c>
      <c r="J109" s="25">
        <v>46008</v>
      </c>
      <c r="K109" s="34">
        <v>291.77</v>
      </c>
      <c r="L109" s="25">
        <v>45985</v>
      </c>
      <c r="M109" s="28">
        <v>-23</v>
      </c>
      <c r="N109" s="28">
        <f t="shared" si="4"/>
        <v>7</v>
      </c>
      <c r="O109" s="8">
        <f t="shared" si="5"/>
        <v>-6710.7099999999991</v>
      </c>
      <c r="P109" s="8">
        <f t="shared" si="6"/>
        <v>2042.3899999999999</v>
      </c>
      <c r="Q109" s="28">
        <f t="shared" si="7"/>
        <v>30</v>
      </c>
    </row>
    <row r="110" spans="1:17" x14ac:dyDescent="0.25">
      <c r="A110" s="23" t="s">
        <v>12</v>
      </c>
      <c r="B110" s="23" t="s">
        <v>73</v>
      </c>
      <c r="C110" s="23" t="s">
        <v>152</v>
      </c>
      <c r="D110" s="24" t="s">
        <v>153</v>
      </c>
      <c r="E110" s="25">
        <v>45979</v>
      </c>
      <c r="F110" s="25">
        <v>45979</v>
      </c>
      <c r="G110" s="23">
        <v>16032334507</v>
      </c>
      <c r="H110" s="24" t="s">
        <v>154</v>
      </c>
      <c r="I110" s="34">
        <v>2500.41</v>
      </c>
      <c r="J110" s="25">
        <v>46009</v>
      </c>
      <c r="K110" s="34">
        <v>2500.41</v>
      </c>
      <c r="L110" s="25">
        <v>46002</v>
      </c>
      <c r="M110" s="28">
        <v>-7</v>
      </c>
      <c r="N110" s="28">
        <f t="shared" si="4"/>
        <v>23</v>
      </c>
      <c r="O110" s="8">
        <f t="shared" si="5"/>
        <v>-17502.87</v>
      </c>
      <c r="P110" s="8">
        <f t="shared" si="6"/>
        <v>57509.429999999993</v>
      </c>
      <c r="Q110" s="28">
        <f t="shared" si="7"/>
        <v>30</v>
      </c>
    </row>
    <row r="111" spans="1:17" x14ac:dyDescent="0.25">
      <c r="A111" s="23" t="s">
        <v>12</v>
      </c>
      <c r="B111" s="23" t="s">
        <v>73</v>
      </c>
      <c r="C111" s="23" t="s">
        <v>87</v>
      </c>
      <c r="D111" s="24">
        <v>1076070497</v>
      </c>
      <c r="E111" s="25">
        <v>45980</v>
      </c>
      <c r="F111" s="25">
        <v>45980</v>
      </c>
      <c r="G111" s="23">
        <v>16038746898</v>
      </c>
      <c r="H111" s="24">
        <v>2488</v>
      </c>
      <c r="I111" s="34">
        <v>169.09</v>
      </c>
      <c r="J111" s="25">
        <v>46010</v>
      </c>
      <c r="K111" s="34">
        <v>138.6</v>
      </c>
      <c r="L111" s="25">
        <v>45986</v>
      </c>
      <c r="M111" s="28">
        <v>-24</v>
      </c>
      <c r="N111" s="28">
        <f t="shared" si="4"/>
        <v>6</v>
      </c>
      <c r="O111" s="8">
        <f t="shared" si="5"/>
        <v>-3326.3999999999996</v>
      </c>
      <c r="P111" s="8">
        <f t="shared" si="6"/>
        <v>831.59999999999991</v>
      </c>
      <c r="Q111" s="28">
        <f t="shared" si="7"/>
        <v>30</v>
      </c>
    </row>
    <row r="112" spans="1:17" x14ac:dyDescent="0.25">
      <c r="A112" s="23" t="s">
        <v>12</v>
      </c>
      <c r="B112" s="23" t="s">
        <v>73</v>
      </c>
      <c r="C112" s="23" t="s">
        <v>155</v>
      </c>
      <c r="D112" s="24">
        <v>1444910465</v>
      </c>
      <c r="E112" s="25">
        <v>45981</v>
      </c>
      <c r="F112" s="25">
        <v>45981</v>
      </c>
      <c r="G112" s="23">
        <v>16043064273</v>
      </c>
      <c r="H112" s="24" t="s">
        <v>156</v>
      </c>
      <c r="I112" s="34">
        <v>181863.62</v>
      </c>
      <c r="J112" s="25">
        <v>46011</v>
      </c>
      <c r="K112" s="34">
        <v>149068.54</v>
      </c>
      <c r="L112" s="25">
        <v>45986</v>
      </c>
      <c r="M112" s="28">
        <v>-25</v>
      </c>
      <c r="N112" s="28">
        <f t="shared" si="4"/>
        <v>5</v>
      </c>
      <c r="O112" s="8">
        <f t="shared" si="5"/>
        <v>-3726713.5</v>
      </c>
      <c r="P112" s="8">
        <f t="shared" si="6"/>
        <v>745342.70000000007</v>
      </c>
      <c r="Q112" s="28">
        <f t="shared" si="7"/>
        <v>30</v>
      </c>
    </row>
    <row r="113" spans="1:17" x14ac:dyDescent="0.25">
      <c r="A113" s="23" t="s">
        <v>12</v>
      </c>
      <c r="B113" s="23" t="s">
        <v>73</v>
      </c>
      <c r="C113" s="23" t="s">
        <v>157</v>
      </c>
      <c r="D113" s="24" t="s">
        <v>158</v>
      </c>
      <c r="E113" s="25">
        <v>45985</v>
      </c>
      <c r="F113" s="25">
        <v>45985</v>
      </c>
      <c r="G113" s="23">
        <v>16066211248</v>
      </c>
      <c r="H113" s="24" t="s">
        <v>159</v>
      </c>
      <c r="I113" s="34">
        <v>52020.5</v>
      </c>
      <c r="J113" s="25">
        <v>46015</v>
      </c>
      <c r="K113" s="34">
        <v>52020.5</v>
      </c>
      <c r="L113" s="25">
        <v>45995</v>
      </c>
      <c r="M113" s="28">
        <v>-20</v>
      </c>
      <c r="N113" s="28">
        <f t="shared" si="4"/>
        <v>10</v>
      </c>
      <c r="O113" s="8">
        <f t="shared" si="5"/>
        <v>-1040410</v>
      </c>
      <c r="P113" s="8">
        <f t="shared" si="6"/>
        <v>520205</v>
      </c>
      <c r="Q113" s="28">
        <f t="shared" si="7"/>
        <v>30</v>
      </c>
    </row>
    <row r="114" spans="1:17" x14ac:dyDescent="0.25">
      <c r="A114" s="23" t="s">
        <v>12</v>
      </c>
      <c r="B114" s="23" t="s">
        <v>73</v>
      </c>
      <c r="C114" s="23" t="s">
        <v>92</v>
      </c>
      <c r="D114" s="24">
        <v>123490492</v>
      </c>
      <c r="E114" s="25">
        <v>45986</v>
      </c>
      <c r="F114" s="25">
        <v>45986</v>
      </c>
      <c r="G114" s="23">
        <v>16070894625</v>
      </c>
      <c r="H114" s="24" t="s">
        <v>160</v>
      </c>
      <c r="I114" s="34">
        <v>1160.6099999999999</v>
      </c>
      <c r="J114" s="25">
        <v>46016</v>
      </c>
      <c r="K114" s="34">
        <v>951.32</v>
      </c>
      <c r="L114" s="25">
        <v>45988</v>
      </c>
      <c r="M114" s="28">
        <v>-28</v>
      </c>
      <c r="N114" s="28">
        <f t="shared" si="4"/>
        <v>2</v>
      </c>
      <c r="O114" s="8">
        <f t="shared" si="5"/>
        <v>-26636.960000000003</v>
      </c>
      <c r="P114" s="8">
        <f t="shared" si="6"/>
        <v>1902.64</v>
      </c>
      <c r="Q114" s="28">
        <f t="shared" si="7"/>
        <v>30</v>
      </c>
    </row>
    <row r="115" spans="1:17" x14ac:dyDescent="0.25">
      <c r="A115" s="23" t="s">
        <v>12</v>
      </c>
      <c r="B115" s="23" t="s">
        <v>73</v>
      </c>
      <c r="C115" s="23" t="s">
        <v>161</v>
      </c>
      <c r="D115" s="24" t="s">
        <v>162</v>
      </c>
      <c r="E115" s="25">
        <v>45986</v>
      </c>
      <c r="F115" s="25">
        <v>45986</v>
      </c>
      <c r="G115" s="23">
        <v>16071769891</v>
      </c>
      <c r="H115" s="24">
        <v>38</v>
      </c>
      <c r="I115" s="34">
        <v>11915.38</v>
      </c>
      <c r="J115" s="25">
        <v>46016</v>
      </c>
      <c r="K115" s="34">
        <v>11915.38</v>
      </c>
      <c r="L115" s="25">
        <v>45993</v>
      </c>
      <c r="M115" s="28">
        <v>-23</v>
      </c>
      <c r="N115" s="28">
        <f t="shared" si="4"/>
        <v>7</v>
      </c>
      <c r="O115" s="8">
        <f t="shared" si="5"/>
        <v>-274053.74</v>
      </c>
      <c r="P115" s="8">
        <f t="shared" si="6"/>
        <v>83407.659999999989</v>
      </c>
      <c r="Q115" s="28">
        <f t="shared" si="7"/>
        <v>30</v>
      </c>
    </row>
    <row r="116" spans="1:17" x14ac:dyDescent="0.25">
      <c r="A116" s="23" t="s">
        <v>12</v>
      </c>
      <c r="B116" s="23" t="s">
        <v>73</v>
      </c>
      <c r="C116" s="23" t="s">
        <v>163</v>
      </c>
      <c r="D116" s="24" t="s">
        <v>164</v>
      </c>
      <c r="E116" s="25">
        <v>45987</v>
      </c>
      <c r="F116" s="25">
        <v>45987</v>
      </c>
      <c r="G116" s="23">
        <v>16078042822</v>
      </c>
      <c r="H116" s="24">
        <v>91</v>
      </c>
      <c r="I116" s="34">
        <v>13432.18</v>
      </c>
      <c r="J116" s="25">
        <v>46017</v>
      </c>
      <c r="K116" s="34">
        <v>13432.18</v>
      </c>
      <c r="L116" s="25">
        <v>45993</v>
      </c>
      <c r="M116" s="28">
        <v>-24</v>
      </c>
      <c r="N116" s="28">
        <f t="shared" si="4"/>
        <v>6</v>
      </c>
      <c r="O116" s="8">
        <f t="shared" si="5"/>
        <v>-322372.32</v>
      </c>
      <c r="P116" s="8">
        <f t="shared" si="6"/>
        <v>80593.08</v>
      </c>
      <c r="Q116" s="28">
        <f t="shared" si="7"/>
        <v>30</v>
      </c>
    </row>
    <row r="117" spans="1:17" x14ac:dyDescent="0.25">
      <c r="A117" s="23" t="s">
        <v>12</v>
      </c>
      <c r="B117" s="23" t="s">
        <v>73</v>
      </c>
      <c r="C117" s="23" t="s">
        <v>165</v>
      </c>
      <c r="D117" s="24" t="s">
        <v>166</v>
      </c>
      <c r="E117" s="25">
        <v>45988</v>
      </c>
      <c r="F117" s="25">
        <v>45988</v>
      </c>
      <c r="G117" s="23">
        <v>16090254788</v>
      </c>
      <c r="H117" s="24">
        <v>42</v>
      </c>
      <c r="I117" s="34">
        <v>9432.6299999999992</v>
      </c>
      <c r="J117" s="25">
        <v>46018</v>
      </c>
      <c r="K117" s="34">
        <v>9432.6299999999992</v>
      </c>
      <c r="L117" s="25">
        <v>45995</v>
      </c>
      <c r="M117" s="28">
        <v>-23</v>
      </c>
      <c r="N117" s="28">
        <f t="shared" si="4"/>
        <v>7</v>
      </c>
      <c r="O117" s="8">
        <f t="shared" si="5"/>
        <v>-216950.49</v>
      </c>
      <c r="P117" s="8">
        <f t="shared" si="6"/>
        <v>66028.409999999989</v>
      </c>
      <c r="Q117" s="28">
        <f t="shared" si="7"/>
        <v>30</v>
      </c>
    </row>
    <row r="118" spans="1:17" x14ac:dyDescent="0.25">
      <c r="A118" s="23" t="s">
        <v>12</v>
      </c>
      <c r="B118" s="23" t="s">
        <v>73</v>
      </c>
      <c r="C118" s="23" t="s">
        <v>167</v>
      </c>
      <c r="D118" s="24">
        <v>206110496</v>
      </c>
      <c r="E118" s="25">
        <v>45989</v>
      </c>
      <c r="F118" s="25">
        <v>45989</v>
      </c>
      <c r="G118" s="23">
        <v>16094153682</v>
      </c>
      <c r="H118" s="24">
        <v>251002345</v>
      </c>
      <c r="I118" s="34">
        <v>924.89</v>
      </c>
      <c r="J118" s="25">
        <v>46019</v>
      </c>
      <c r="K118" s="34">
        <v>758.11</v>
      </c>
      <c r="L118" s="25">
        <v>45993</v>
      </c>
      <c r="M118" s="28">
        <v>-26</v>
      </c>
      <c r="N118" s="28">
        <f t="shared" si="4"/>
        <v>4</v>
      </c>
      <c r="O118" s="8">
        <f t="shared" si="5"/>
        <v>-19710.86</v>
      </c>
      <c r="P118" s="8">
        <f t="shared" si="6"/>
        <v>3032.44</v>
      </c>
      <c r="Q118" s="28">
        <f t="shared" si="7"/>
        <v>30</v>
      </c>
    </row>
    <row r="119" spans="1:17" x14ac:dyDescent="0.25">
      <c r="A119" s="23" t="s">
        <v>12</v>
      </c>
      <c r="B119" s="23" t="s">
        <v>73</v>
      </c>
      <c r="C119" s="23" t="s">
        <v>97</v>
      </c>
      <c r="D119" s="24">
        <v>1047720493</v>
      </c>
      <c r="E119" s="25">
        <v>45989</v>
      </c>
      <c r="F119" s="25">
        <v>45989</v>
      </c>
      <c r="G119" s="23">
        <v>16099798603</v>
      </c>
      <c r="H119" s="24" t="s">
        <v>168</v>
      </c>
      <c r="I119" s="34">
        <v>292.8</v>
      </c>
      <c r="J119" s="25">
        <v>46019</v>
      </c>
      <c r="K119" s="34">
        <v>240</v>
      </c>
      <c r="L119" s="25">
        <v>45993</v>
      </c>
      <c r="M119" s="28">
        <v>-26</v>
      </c>
      <c r="N119" s="28">
        <f t="shared" si="4"/>
        <v>4</v>
      </c>
      <c r="O119" s="8">
        <f t="shared" si="5"/>
        <v>-6240</v>
      </c>
      <c r="P119" s="8">
        <f t="shared" si="6"/>
        <v>960</v>
      </c>
      <c r="Q119" s="28">
        <f t="shared" si="7"/>
        <v>30</v>
      </c>
    </row>
    <row r="120" spans="1:17" x14ac:dyDescent="0.25">
      <c r="A120" s="23" t="s">
        <v>12</v>
      </c>
      <c r="B120" s="23" t="s">
        <v>73</v>
      </c>
      <c r="C120" s="23" t="s">
        <v>136</v>
      </c>
      <c r="D120" s="24">
        <v>847360492</v>
      </c>
      <c r="E120" s="25">
        <v>45990</v>
      </c>
      <c r="F120" s="25">
        <v>45990</v>
      </c>
      <c r="G120" s="23">
        <v>16104073863</v>
      </c>
      <c r="H120" s="24">
        <v>1608</v>
      </c>
      <c r="I120" s="34">
        <v>836.53</v>
      </c>
      <c r="J120" s="25">
        <v>46020</v>
      </c>
      <c r="K120" s="34">
        <v>685.68</v>
      </c>
      <c r="L120" s="25">
        <v>45993</v>
      </c>
      <c r="M120" s="28">
        <v>-27</v>
      </c>
      <c r="N120" s="28">
        <f t="shared" si="4"/>
        <v>3</v>
      </c>
      <c r="O120" s="8">
        <f t="shared" si="5"/>
        <v>-18513.359999999997</v>
      </c>
      <c r="P120" s="8">
        <f t="shared" si="6"/>
        <v>2057.04</v>
      </c>
      <c r="Q120" s="28">
        <f t="shared" si="7"/>
        <v>30</v>
      </c>
    </row>
    <row r="121" spans="1:17" x14ac:dyDescent="0.25">
      <c r="A121" s="23" t="s">
        <v>12</v>
      </c>
      <c r="B121" s="23" t="s">
        <v>73</v>
      </c>
      <c r="C121" s="23" t="s">
        <v>103</v>
      </c>
      <c r="D121" s="24">
        <v>805720497</v>
      </c>
      <c r="E121" s="25">
        <v>45991</v>
      </c>
      <c r="F121" s="25">
        <v>45991</v>
      </c>
      <c r="G121" s="23">
        <v>16111816611</v>
      </c>
      <c r="H121" s="24" t="s">
        <v>169</v>
      </c>
      <c r="I121" s="34">
        <v>534.09</v>
      </c>
      <c r="J121" s="25">
        <v>46021</v>
      </c>
      <c r="K121" s="34">
        <v>437.78</v>
      </c>
      <c r="L121" s="25">
        <v>45993</v>
      </c>
      <c r="M121" s="28">
        <v>-28</v>
      </c>
      <c r="N121" s="28">
        <f t="shared" si="4"/>
        <v>2</v>
      </c>
      <c r="O121" s="8">
        <f t="shared" si="5"/>
        <v>-12257.84</v>
      </c>
      <c r="P121" s="8">
        <f t="shared" si="6"/>
        <v>875.56</v>
      </c>
      <c r="Q121" s="28">
        <f t="shared" si="7"/>
        <v>30</v>
      </c>
    </row>
    <row r="122" spans="1:17" x14ac:dyDescent="0.25">
      <c r="A122" s="23" t="s">
        <v>12</v>
      </c>
      <c r="B122" s="23" t="s">
        <v>73</v>
      </c>
      <c r="C122" s="23" t="s">
        <v>78</v>
      </c>
      <c r="D122" s="24">
        <v>1292670500</v>
      </c>
      <c r="E122" s="25">
        <v>45992</v>
      </c>
      <c r="F122" s="25">
        <v>45992</v>
      </c>
      <c r="G122" s="23">
        <v>16115753539</v>
      </c>
      <c r="H122" s="24" t="s">
        <v>170</v>
      </c>
      <c r="I122" s="34">
        <v>153.31</v>
      </c>
      <c r="J122" s="25">
        <v>46022</v>
      </c>
      <c r="K122" s="34">
        <v>153.31</v>
      </c>
      <c r="L122" s="25">
        <v>45995</v>
      </c>
      <c r="M122" s="28">
        <v>-27</v>
      </c>
      <c r="N122" s="28">
        <f t="shared" si="4"/>
        <v>3</v>
      </c>
      <c r="O122" s="8">
        <f t="shared" si="5"/>
        <v>-4139.37</v>
      </c>
      <c r="P122" s="8">
        <f t="shared" si="6"/>
        <v>459.93</v>
      </c>
      <c r="Q122" s="28">
        <f t="shared" si="7"/>
        <v>30</v>
      </c>
    </row>
    <row r="123" spans="1:17" x14ac:dyDescent="0.25">
      <c r="A123" s="23" t="s">
        <v>12</v>
      </c>
      <c r="B123" s="23" t="s">
        <v>73</v>
      </c>
      <c r="C123" s="23" t="s">
        <v>110</v>
      </c>
      <c r="D123" s="24">
        <v>1687620490</v>
      </c>
      <c r="E123" s="25">
        <v>45994</v>
      </c>
      <c r="F123" s="25">
        <v>45994</v>
      </c>
      <c r="G123" s="23">
        <v>16136751376</v>
      </c>
      <c r="H123" s="24">
        <v>2203</v>
      </c>
      <c r="I123" s="34">
        <v>596.98</v>
      </c>
      <c r="J123" s="25">
        <v>46024</v>
      </c>
      <c r="K123" s="34">
        <v>491.36</v>
      </c>
      <c r="L123" s="25">
        <v>45995</v>
      </c>
      <c r="M123" s="28">
        <v>-29</v>
      </c>
      <c r="N123" s="28">
        <f t="shared" si="4"/>
        <v>1</v>
      </c>
      <c r="O123" s="8">
        <f t="shared" si="5"/>
        <v>-14249.44</v>
      </c>
      <c r="P123" s="8">
        <f t="shared" si="6"/>
        <v>491.36</v>
      </c>
      <c r="Q123" s="28">
        <f t="shared" si="7"/>
        <v>30</v>
      </c>
    </row>
    <row r="124" spans="1:17" x14ac:dyDescent="0.25">
      <c r="A124" s="23" t="s">
        <v>12</v>
      </c>
      <c r="B124" s="23" t="s">
        <v>73</v>
      </c>
      <c r="C124" s="23" t="s">
        <v>171</v>
      </c>
      <c r="D124" s="24">
        <v>807400494</v>
      </c>
      <c r="E124" s="25">
        <v>45994</v>
      </c>
      <c r="F124" s="25">
        <v>45994</v>
      </c>
      <c r="G124" s="23">
        <v>16140975772</v>
      </c>
      <c r="H124" s="24">
        <v>1857</v>
      </c>
      <c r="I124" s="34">
        <v>47161.72</v>
      </c>
      <c r="J124" s="25">
        <v>46024</v>
      </c>
      <c r="K124" s="34">
        <v>38657.15</v>
      </c>
      <c r="L124" s="25">
        <v>45995</v>
      </c>
      <c r="M124" s="28">
        <v>-29</v>
      </c>
      <c r="N124" s="28">
        <f t="shared" si="4"/>
        <v>1</v>
      </c>
      <c r="O124" s="8">
        <f t="shared" si="5"/>
        <v>-1121057.3500000001</v>
      </c>
      <c r="P124" s="8">
        <f t="shared" si="6"/>
        <v>38657.15</v>
      </c>
      <c r="Q124" s="28">
        <f t="shared" si="7"/>
        <v>30</v>
      </c>
    </row>
    <row r="125" spans="1:17" x14ac:dyDescent="0.25">
      <c r="A125" s="23" t="s">
        <v>12</v>
      </c>
      <c r="B125" s="23" t="s">
        <v>73</v>
      </c>
      <c r="C125" s="23" t="s">
        <v>172</v>
      </c>
      <c r="D125" s="24" t="s">
        <v>173</v>
      </c>
      <c r="E125" s="25">
        <v>45994</v>
      </c>
      <c r="F125" s="25">
        <v>45994</v>
      </c>
      <c r="G125" s="23">
        <v>16142065802</v>
      </c>
      <c r="H125" s="24" t="s">
        <v>174</v>
      </c>
      <c r="I125" s="34">
        <v>11844.21</v>
      </c>
      <c r="J125" s="25">
        <v>46024</v>
      </c>
      <c r="K125" s="34">
        <v>11844.21</v>
      </c>
      <c r="L125" s="25">
        <v>46002</v>
      </c>
      <c r="M125" s="28">
        <v>-22</v>
      </c>
      <c r="N125" s="28">
        <f t="shared" si="4"/>
        <v>8</v>
      </c>
      <c r="O125" s="8">
        <f t="shared" si="5"/>
        <v>-260572.62</v>
      </c>
      <c r="P125" s="8">
        <f t="shared" si="6"/>
        <v>94753.68</v>
      </c>
      <c r="Q125" s="28">
        <f t="shared" si="7"/>
        <v>30</v>
      </c>
    </row>
    <row r="126" spans="1:17" x14ac:dyDescent="0.25">
      <c r="A126" s="23" t="s">
        <v>12</v>
      </c>
      <c r="B126" s="23" t="s">
        <v>73</v>
      </c>
      <c r="C126" s="23" t="s">
        <v>175</v>
      </c>
      <c r="D126" s="24" t="s">
        <v>176</v>
      </c>
      <c r="E126" s="25">
        <v>45995</v>
      </c>
      <c r="F126" s="25">
        <v>45995</v>
      </c>
      <c r="G126" s="23">
        <v>16159059561</v>
      </c>
      <c r="H126" s="24">
        <v>46</v>
      </c>
      <c r="I126" s="34">
        <v>9667.56</v>
      </c>
      <c r="J126" s="25">
        <v>46025</v>
      </c>
      <c r="K126" s="34">
        <v>9667.56</v>
      </c>
      <c r="L126" s="25">
        <v>46002</v>
      </c>
      <c r="M126" s="28">
        <v>-23</v>
      </c>
      <c r="N126" s="28">
        <f t="shared" si="4"/>
        <v>7</v>
      </c>
      <c r="O126" s="8">
        <f t="shared" si="5"/>
        <v>-222353.87999999998</v>
      </c>
      <c r="P126" s="8">
        <f t="shared" si="6"/>
        <v>67672.92</v>
      </c>
      <c r="Q126" s="28">
        <f t="shared" si="7"/>
        <v>30</v>
      </c>
    </row>
    <row r="127" spans="1:17" x14ac:dyDescent="0.25">
      <c r="A127" s="23" t="s">
        <v>12</v>
      </c>
      <c r="B127" s="23" t="s">
        <v>73</v>
      </c>
      <c r="C127" s="23" t="s">
        <v>177</v>
      </c>
      <c r="D127" s="24" t="s">
        <v>178</v>
      </c>
      <c r="E127" s="25">
        <v>45996</v>
      </c>
      <c r="F127" s="25">
        <v>45996</v>
      </c>
      <c r="G127" s="23">
        <v>16163023721</v>
      </c>
      <c r="H127" s="24" t="s">
        <v>179</v>
      </c>
      <c r="I127" s="34">
        <v>1226.56</v>
      </c>
      <c r="J127" s="25">
        <v>46026</v>
      </c>
      <c r="K127" s="34">
        <v>1005.38</v>
      </c>
      <c r="L127" s="25">
        <v>45996</v>
      </c>
      <c r="M127" s="28">
        <v>-30</v>
      </c>
      <c r="N127" s="28">
        <f t="shared" si="4"/>
        <v>0</v>
      </c>
      <c r="O127" s="8">
        <f t="shared" si="5"/>
        <v>-30161.4</v>
      </c>
      <c r="P127" s="8">
        <f t="shared" si="6"/>
        <v>0</v>
      </c>
      <c r="Q127" s="28">
        <f t="shared" si="7"/>
        <v>30</v>
      </c>
    </row>
    <row r="128" spans="1:17" x14ac:dyDescent="0.25">
      <c r="A128" s="23" t="s">
        <v>12</v>
      </c>
      <c r="B128" s="23" t="s">
        <v>73</v>
      </c>
      <c r="C128" s="23" t="s">
        <v>177</v>
      </c>
      <c r="D128" s="24" t="s">
        <v>178</v>
      </c>
      <c r="E128" s="25">
        <v>45996</v>
      </c>
      <c r="F128" s="25">
        <v>45996</v>
      </c>
      <c r="G128" s="23">
        <v>16163175980</v>
      </c>
      <c r="H128" s="24" t="s">
        <v>180</v>
      </c>
      <c r="I128" s="34">
        <v>1164.3699999999999</v>
      </c>
      <c r="J128" s="25">
        <v>46026</v>
      </c>
      <c r="K128" s="34">
        <v>954.4</v>
      </c>
      <c r="L128" s="25">
        <v>45996</v>
      </c>
      <c r="M128" s="28">
        <v>-30</v>
      </c>
      <c r="N128" s="28">
        <f t="shared" si="4"/>
        <v>0</v>
      </c>
      <c r="O128" s="8">
        <f t="shared" si="5"/>
        <v>-28632</v>
      </c>
      <c r="P128" s="8">
        <f t="shared" si="6"/>
        <v>0</v>
      </c>
      <c r="Q128" s="28">
        <f t="shared" si="7"/>
        <v>30</v>
      </c>
    </row>
    <row r="129" spans="1:17" x14ac:dyDescent="0.25">
      <c r="A129" s="23" t="s">
        <v>12</v>
      </c>
      <c r="B129" s="23" t="s">
        <v>73</v>
      </c>
      <c r="C129" s="23" t="s">
        <v>177</v>
      </c>
      <c r="D129" s="24" t="s">
        <v>178</v>
      </c>
      <c r="E129" s="25">
        <v>45996</v>
      </c>
      <c r="F129" s="25">
        <v>45996</v>
      </c>
      <c r="G129" s="23">
        <v>16163230256</v>
      </c>
      <c r="H129" s="24" t="s">
        <v>181</v>
      </c>
      <c r="I129" s="34">
        <v>396.51</v>
      </c>
      <c r="J129" s="25">
        <v>46026</v>
      </c>
      <c r="K129" s="34">
        <v>325.01</v>
      </c>
      <c r="L129" s="25">
        <v>45996</v>
      </c>
      <c r="M129" s="28">
        <v>-30</v>
      </c>
      <c r="N129" s="28">
        <f t="shared" si="4"/>
        <v>0</v>
      </c>
      <c r="O129" s="8">
        <f t="shared" si="5"/>
        <v>-9750.2999999999993</v>
      </c>
      <c r="P129" s="8">
        <f t="shared" si="6"/>
        <v>0</v>
      </c>
      <c r="Q129" s="28">
        <f t="shared" si="7"/>
        <v>30</v>
      </c>
    </row>
    <row r="130" spans="1:17" x14ac:dyDescent="0.25">
      <c r="A130" s="23" t="s">
        <v>12</v>
      </c>
      <c r="B130" s="23" t="s">
        <v>73</v>
      </c>
      <c r="C130" s="23" t="s">
        <v>101</v>
      </c>
      <c r="D130" s="24">
        <v>6563960480</v>
      </c>
      <c r="E130" s="25">
        <v>45996</v>
      </c>
      <c r="F130" s="25">
        <v>45996</v>
      </c>
      <c r="G130" s="23">
        <v>16170490551</v>
      </c>
      <c r="H130" s="24" t="s">
        <v>182</v>
      </c>
      <c r="I130" s="34">
        <v>3586.8</v>
      </c>
      <c r="J130" s="25">
        <v>46026</v>
      </c>
      <c r="K130" s="34">
        <v>2940</v>
      </c>
      <c r="L130" s="25">
        <v>46001</v>
      </c>
      <c r="M130" s="28">
        <v>-25</v>
      </c>
      <c r="N130" s="28">
        <f t="shared" si="4"/>
        <v>5</v>
      </c>
      <c r="O130" s="8">
        <f t="shared" si="5"/>
        <v>-73500</v>
      </c>
      <c r="P130" s="8">
        <f t="shared" si="6"/>
        <v>14700</v>
      </c>
      <c r="Q130" s="28">
        <f t="shared" si="7"/>
        <v>30</v>
      </c>
    </row>
    <row r="131" spans="1:17" x14ac:dyDescent="0.25">
      <c r="A131" s="23" t="s">
        <v>12</v>
      </c>
      <c r="B131" s="23" t="s">
        <v>73</v>
      </c>
      <c r="C131" s="23" t="s">
        <v>101</v>
      </c>
      <c r="D131" s="24">
        <v>6563960480</v>
      </c>
      <c r="E131" s="25">
        <v>45997</v>
      </c>
      <c r="F131" s="25">
        <v>45997</v>
      </c>
      <c r="G131" s="23">
        <v>16170509767</v>
      </c>
      <c r="H131" s="24" t="s">
        <v>183</v>
      </c>
      <c r="I131" s="34">
        <v>10760.4</v>
      </c>
      <c r="J131" s="25">
        <v>46027</v>
      </c>
      <c r="K131" s="34">
        <v>8820</v>
      </c>
      <c r="L131" s="25">
        <v>46001</v>
      </c>
      <c r="M131" s="28">
        <v>-26</v>
      </c>
      <c r="N131" s="28">
        <f t="shared" ref="N131:N194" si="8">L131-F131</f>
        <v>4</v>
      </c>
      <c r="O131" s="8">
        <f t="shared" ref="O131:O194" si="9">M131*K131</f>
        <v>-229320</v>
      </c>
      <c r="P131" s="8">
        <f t="shared" ref="P131:P194" si="10">N131*K131</f>
        <v>35280</v>
      </c>
      <c r="Q131" s="28">
        <f t="shared" ref="Q131:Q194" si="11">J131-F131</f>
        <v>30</v>
      </c>
    </row>
    <row r="132" spans="1:17" x14ac:dyDescent="0.25">
      <c r="A132" s="23" t="s">
        <v>12</v>
      </c>
      <c r="B132" s="23" t="s">
        <v>73</v>
      </c>
      <c r="C132" s="23" t="s">
        <v>74</v>
      </c>
      <c r="D132" s="24">
        <v>2506120506</v>
      </c>
      <c r="E132" s="25">
        <v>45998</v>
      </c>
      <c r="F132" s="25">
        <v>45998</v>
      </c>
      <c r="G132" s="23">
        <v>16176101865</v>
      </c>
      <c r="H132" s="24" t="s">
        <v>184</v>
      </c>
      <c r="I132" s="34">
        <v>15.99</v>
      </c>
      <c r="J132" s="25">
        <v>46028</v>
      </c>
      <c r="K132" s="34">
        <v>13.11</v>
      </c>
      <c r="L132" s="25">
        <v>46001</v>
      </c>
      <c r="M132" s="28">
        <v>-27</v>
      </c>
      <c r="N132" s="28">
        <f t="shared" si="8"/>
        <v>3</v>
      </c>
      <c r="O132" s="8">
        <f t="shared" si="9"/>
        <v>-353.96999999999997</v>
      </c>
      <c r="P132" s="8">
        <f t="shared" si="10"/>
        <v>39.33</v>
      </c>
      <c r="Q132" s="28">
        <f t="shared" si="11"/>
        <v>30</v>
      </c>
    </row>
    <row r="133" spans="1:17" x14ac:dyDescent="0.25">
      <c r="A133" s="23" t="s">
        <v>12</v>
      </c>
      <c r="B133" s="23" t="s">
        <v>73</v>
      </c>
      <c r="C133" s="23" t="s">
        <v>43</v>
      </c>
      <c r="D133" s="24">
        <v>1334410493</v>
      </c>
      <c r="E133" s="25">
        <v>46000</v>
      </c>
      <c r="F133" s="25">
        <v>46000</v>
      </c>
      <c r="G133" s="23">
        <v>16183528227</v>
      </c>
      <c r="H133" s="24">
        <v>47</v>
      </c>
      <c r="I133" s="34">
        <v>42700</v>
      </c>
      <c r="J133" s="25">
        <v>46030</v>
      </c>
      <c r="K133" s="34">
        <v>35000</v>
      </c>
      <c r="L133" s="25">
        <v>46002</v>
      </c>
      <c r="M133" s="28">
        <v>-28</v>
      </c>
      <c r="N133" s="28">
        <f t="shared" si="8"/>
        <v>2</v>
      </c>
      <c r="O133" s="8">
        <f t="shared" si="9"/>
        <v>-980000</v>
      </c>
      <c r="P133" s="8">
        <f t="shared" si="10"/>
        <v>70000</v>
      </c>
      <c r="Q133" s="28">
        <f t="shared" si="11"/>
        <v>30</v>
      </c>
    </row>
    <row r="134" spans="1:17" x14ac:dyDescent="0.25">
      <c r="A134" s="23" t="s">
        <v>12</v>
      </c>
      <c r="B134" s="23" t="s">
        <v>73</v>
      </c>
      <c r="C134" s="23" t="s">
        <v>123</v>
      </c>
      <c r="D134" s="24">
        <v>1615950498</v>
      </c>
      <c r="E134" s="25">
        <v>46002</v>
      </c>
      <c r="F134" s="25">
        <v>46002</v>
      </c>
      <c r="G134" s="23">
        <v>16193802654</v>
      </c>
      <c r="H134" s="24" t="s">
        <v>185</v>
      </c>
      <c r="I134" s="34">
        <v>1815.01</v>
      </c>
      <c r="J134" s="25">
        <v>46032</v>
      </c>
      <c r="K134" s="34">
        <v>1487.71</v>
      </c>
      <c r="L134" s="25">
        <v>46003</v>
      </c>
      <c r="M134" s="28">
        <v>-29</v>
      </c>
      <c r="N134" s="28">
        <f t="shared" si="8"/>
        <v>1</v>
      </c>
      <c r="O134" s="8">
        <f t="shared" si="9"/>
        <v>-43143.590000000004</v>
      </c>
      <c r="P134" s="8">
        <f t="shared" si="10"/>
        <v>1487.71</v>
      </c>
      <c r="Q134" s="28">
        <f t="shared" si="11"/>
        <v>30</v>
      </c>
    </row>
    <row r="135" spans="1:17" x14ac:dyDescent="0.25">
      <c r="A135" s="23" t="s">
        <v>12</v>
      </c>
      <c r="B135" s="23" t="s">
        <v>73</v>
      </c>
      <c r="C135" s="23" t="s">
        <v>123</v>
      </c>
      <c r="D135" s="24">
        <v>1615950498</v>
      </c>
      <c r="E135" s="25">
        <v>46002</v>
      </c>
      <c r="F135" s="25">
        <v>46002</v>
      </c>
      <c r="G135" s="23">
        <v>16193921377</v>
      </c>
      <c r="H135" s="24" t="s">
        <v>186</v>
      </c>
      <c r="I135" s="34">
        <v>18</v>
      </c>
      <c r="J135" s="25">
        <v>46032</v>
      </c>
      <c r="K135" s="34">
        <v>14.75</v>
      </c>
      <c r="L135" s="25">
        <v>46003</v>
      </c>
      <c r="M135" s="28">
        <v>-29</v>
      </c>
      <c r="N135" s="28">
        <f t="shared" si="8"/>
        <v>1</v>
      </c>
      <c r="O135" s="8">
        <f t="shared" si="9"/>
        <v>-427.75</v>
      </c>
      <c r="P135" s="8">
        <f t="shared" si="10"/>
        <v>14.75</v>
      </c>
      <c r="Q135" s="28">
        <f t="shared" si="11"/>
        <v>30</v>
      </c>
    </row>
    <row r="136" spans="1:17" x14ac:dyDescent="0.25">
      <c r="A136" s="23" t="s">
        <v>12</v>
      </c>
      <c r="B136" s="23" t="s">
        <v>73</v>
      </c>
      <c r="C136" s="23" t="s">
        <v>187</v>
      </c>
      <c r="D136" s="24">
        <v>5749120480</v>
      </c>
      <c r="E136" s="25">
        <v>46001</v>
      </c>
      <c r="F136" s="25">
        <v>46001</v>
      </c>
      <c r="G136" s="23">
        <v>16201277822</v>
      </c>
      <c r="H136" s="24" t="s">
        <v>188</v>
      </c>
      <c r="I136" s="34">
        <v>9331</v>
      </c>
      <c r="J136" s="25">
        <v>46031</v>
      </c>
      <c r="K136" s="34">
        <v>7648.36</v>
      </c>
      <c r="L136" s="25">
        <v>46003</v>
      </c>
      <c r="M136" s="28">
        <v>-28</v>
      </c>
      <c r="N136" s="28">
        <f t="shared" si="8"/>
        <v>2</v>
      </c>
      <c r="O136" s="8">
        <f t="shared" si="9"/>
        <v>-214154.08</v>
      </c>
      <c r="P136" s="8">
        <f t="shared" si="10"/>
        <v>15296.72</v>
      </c>
      <c r="Q136" s="28">
        <f t="shared" si="11"/>
        <v>30</v>
      </c>
    </row>
    <row r="137" spans="1:17" x14ac:dyDescent="0.25">
      <c r="A137" s="23" t="s">
        <v>12</v>
      </c>
      <c r="B137" s="23" t="s">
        <v>73</v>
      </c>
      <c r="C137" s="23" t="s">
        <v>189</v>
      </c>
      <c r="D137" s="24">
        <v>2310270125</v>
      </c>
      <c r="E137" s="25">
        <v>46002</v>
      </c>
      <c r="F137" s="25">
        <v>46002</v>
      </c>
      <c r="G137" s="23">
        <v>16210202509</v>
      </c>
      <c r="H137" s="24" t="s">
        <v>190</v>
      </c>
      <c r="I137" s="34">
        <v>9729.5</v>
      </c>
      <c r="J137" s="25">
        <v>46032</v>
      </c>
      <c r="K137" s="34">
        <v>7975</v>
      </c>
      <c r="L137" s="25">
        <v>46003</v>
      </c>
      <c r="M137" s="28">
        <v>-29</v>
      </c>
      <c r="N137" s="28">
        <f t="shared" si="8"/>
        <v>1</v>
      </c>
      <c r="O137" s="8">
        <f t="shared" si="9"/>
        <v>-231275</v>
      </c>
      <c r="P137" s="8">
        <f t="shared" si="10"/>
        <v>7975</v>
      </c>
      <c r="Q137" s="28">
        <f t="shared" si="11"/>
        <v>30</v>
      </c>
    </row>
    <row r="138" spans="1:17" x14ac:dyDescent="0.25">
      <c r="A138" s="23" t="s">
        <v>12</v>
      </c>
      <c r="B138" s="23" t="s">
        <v>191</v>
      </c>
      <c r="C138" s="23" t="s">
        <v>192</v>
      </c>
      <c r="D138" s="24">
        <v>488410010</v>
      </c>
      <c r="E138" s="25">
        <v>45931</v>
      </c>
      <c r="F138" s="25">
        <v>45931</v>
      </c>
      <c r="G138" s="23">
        <v>15660993638</v>
      </c>
      <c r="H138" s="24">
        <v>6820250920002270</v>
      </c>
      <c r="I138" s="34">
        <v>16914.54</v>
      </c>
      <c r="J138" s="25">
        <v>45961</v>
      </c>
      <c r="K138" s="34">
        <v>13864.38</v>
      </c>
      <c r="L138" s="25">
        <v>45939</v>
      </c>
      <c r="M138" s="28">
        <v>-22</v>
      </c>
      <c r="N138" s="28">
        <f t="shared" si="8"/>
        <v>8</v>
      </c>
      <c r="O138" s="8">
        <f t="shared" si="9"/>
        <v>-305016.36</v>
      </c>
      <c r="P138" s="8">
        <f t="shared" si="10"/>
        <v>110915.04</v>
      </c>
      <c r="Q138" s="28">
        <f t="shared" si="11"/>
        <v>30</v>
      </c>
    </row>
    <row r="139" spans="1:17" x14ac:dyDescent="0.25">
      <c r="A139" s="23" t="s">
        <v>12</v>
      </c>
      <c r="B139" s="23" t="s">
        <v>191</v>
      </c>
      <c r="C139" s="23" t="s">
        <v>193</v>
      </c>
      <c r="D139" s="24">
        <v>2485350975</v>
      </c>
      <c r="E139" s="25">
        <v>45932</v>
      </c>
      <c r="F139" s="25">
        <v>45932</v>
      </c>
      <c r="G139" s="23">
        <v>15668581142</v>
      </c>
      <c r="H139" s="24" t="s">
        <v>194</v>
      </c>
      <c r="I139" s="34">
        <v>527.04</v>
      </c>
      <c r="J139" s="25">
        <v>45962</v>
      </c>
      <c r="K139" s="34">
        <v>432</v>
      </c>
      <c r="L139" s="25">
        <v>45939</v>
      </c>
      <c r="M139" s="28">
        <v>-23</v>
      </c>
      <c r="N139" s="28">
        <f t="shared" si="8"/>
        <v>7</v>
      </c>
      <c r="O139" s="8">
        <f t="shared" si="9"/>
        <v>-9936</v>
      </c>
      <c r="P139" s="8">
        <f t="shared" si="10"/>
        <v>3024</v>
      </c>
      <c r="Q139" s="28">
        <f t="shared" si="11"/>
        <v>30</v>
      </c>
    </row>
    <row r="140" spans="1:17" x14ac:dyDescent="0.25">
      <c r="A140" s="23" t="s">
        <v>12</v>
      </c>
      <c r="B140" s="23" t="s">
        <v>191</v>
      </c>
      <c r="C140" s="23" t="s">
        <v>195</v>
      </c>
      <c r="D140" s="24">
        <v>1848360937</v>
      </c>
      <c r="E140" s="25">
        <v>45937</v>
      </c>
      <c r="F140" s="25">
        <v>45937</v>
      </c>
      <c r="G140" s="23">
        <v>15699785943</v>
      </c>
      <c r="H140" s="24">
        <v>45</v>
      </c>
      <c r="I140" s="34">
        <v>8344</v>
      </c>
      <c r="J140" s="25">
        <v>45967</v>
      </c>
      <c r="K140" s="34">
        <v>6839.2</v>
      </c>
      <c r="L140" s="25">
        <v>45943</v>
      </c>
      <c r="M140" s="28">
        <v>-24</v>
      </c>
      <c r="N140" s="28">
        <f t="shared" si="8"/>
        <v>6</v>
      </c>
      <c r="O140" s="8">
        <f t="shared" si="9"/>
        <v>-164140.79999999999</v>
      </c>
      <c r="P140" s="8">
        <f t="shared" si="10"/>
        <v>41035.199999999997</v>
      </c>
      <c r="Q140" s="28">
        <f t="shared" si="11"/>
        <v>30</v>
      </c>
    </row>
    <row r="141" spans="1:17" x14ac:dyDescent="0.25">
      <c r="A141" s="23" t="s">
        <v>12</v>
      </c>
      <c r="B141" s="23" t="s">
        <v>191</v>
      </c>
      <c r="C141" s="23" t="s">
        <v>196</v>
      </c>
      <c r="D141" s="24">
        <v>2198590503</v>
      </c>
      <c r="E141" s="25">
        <v>45938</v>
      </c>
      <c r="F141" s="25">
        <v>45938</v>
      </c>
      <c r="G141" s="23">
        <v>15711398689</v>
      </c>
      <c r="H141" s="24" t="s">
        <v>197</v>
      </c>
      <c r="I141" s="34">
        <v>332.1</v>
      </c>
      <c r="J141" s="25">
        <v>45968</v>
      </c>
      <c r="K141" s="34">
        <v>332.1</v>
      </c>
      <c r="L141" s="25">
        <v>45943</v>
      </c>
      <c r="M141" s="28">
        <v>-25</v>
      </c>
      <c r="N141" s="28">
        <f t="shared" si="8"/>
        <v>5</v>
      </c>
      <c r="O141" s="8">
        <f t="shared" si="9"/>
        <v>-8302.5</v>
      </c>
      <c r="P141" s="8">
        <f t="shared" si="10"/>
        <v>1660.5</v>
      </c>
      <c r="Q141" s="28">
        <f t="shared" si="11"/>
        <v>30</v>
      </c>
    </row>
    <row r="142" spans="1:17" x14ac:dyDescent="0.25">
      <c r="A142" s="23" t="s">
        <v>12</v>
      </c>
      <c r="B142" s="23" t="s">
        <v>191</v>
      </c>
      <c r="C142" s="23" t="s">
        <v>198</v>
      </c>
      <c r="D142" s="24">
        <v>2530170469</v>
      </c>
      <c r="E142" s="25">
        <v>45946</v>
      </c>
      <c r="F142" s="25">
        <v>45946</v>
      </c>
      <c r="G142" s="23">
        <v>15792913284</v>
      </c>
      <c r="H142" s="24">
        <v>87</v>
      </c>
      <c r="I142" s="34">
        <v>4992</v>
      </c>
      <c r="J142" s="25">
        <v>45976</v>
      </c>
      <c r="K142" s="34">
        <v>4992</v>
      </c>
      <c r="L142" s="25">
        <v>45951</v>
      </c>
      <c r="M142" s="28">
        <v>-25</v>
      </c>
      <c r="N142" s="28">
        <f t="shared" si="8"/>
        <v>5</v>
      </c>
      <c r="O142" s="8">
        <f t="shared" si="9"/>
        <v>-124800</v>
      </c>
      <c r="P142" s="8">
        <f t="shared" si="10"/>
        <v>24960</v>
      </c>
      <c r="Q142" s="28">
        <f t="shared" si="11"/>
        <v>30</v>
      </c>
    </row>
    <row r="143" spans="1:17" x14ac:dyDescent="0.25">
      <c r="A143" s="23" t="s">
        <v>12</v>
      </c>
      <c r="B143" s="23" t="s">
        <v>191</v>
      </c>
      <c r="C143" s="23" t="s">
        <v>119</v>
      </c>
      <c r="D143" s="24">
        <v>11435101008</v>
      </c>
      <c r="E143" s="25">
        <v>45947</v>
      </c>
      <c r="F143" s="25">
        <v>45947</v>
      </c>
      <c r="G143" s="23">
        <v>15803517213</v>
      </c>
      <c r="H143" s="24" t="s">
        <v>199</v>
      </c>
      <c r="I143" s="34">
        <v>116.2</v>
      </c>
      <c r="J143" s="25">
        <v>45977</v>
      </c>
      <c r="K143" s="34">
        <v>116.2</v>
      </c>
      <c r="L143" s="25">
        <v>45961</v>
      </c>
      <c r="M143" s="28">
        <v>-16</v>
      </c>
      <c r="N143" s="28">
        <f t="shared" si="8"/>
        <v>14</v>
      </c>
      <c r="O143" s="8">
        <f t="shared" si="9"/>
        <v>-1859.2</v>
      </c>
      <c r="P143" s="8">
        <f t="shared" si="10"/>
        <v>1626.8</v>
      </c>
      <c r="Q143" s="28">
        <f t="shared" si="11"/>
        <v>30</v>
      </c>
    </row>
    <row r="144" spans="1:17" x14ac:dyDescent="0.25">
      <c r="A144" s="23" t="s">
        <v>12</v>
      </c>
      <c r="B144" s="23" t="s">
        <v>191</v>
      </c>
      <c r="C144" s="23" t="s">
        <v>119</v>
      </c>
      <c r="D144" s="24">
        <v>11435101008</v>
      </c>
      <c r="E144" s="25">
        <v>45947</v>
      </c>
      <c r="F144" s="25">
        <v>45947</v>
      </c>
      <c r="G144" s="23">
        <v>15803517318</v>
      </c>
      <c r="H144" s="24" t="s">
        <v>200</v>
      </c>
      <c r="I144" s="34">
        <v>9172.4500000000007</v>
      </c>
      <c r="J144" s="25">
        <v>45977</v>
      </c>
      <c r="K144" s="34">
        <v>9172.4500000000007</v>
      </c>
      <c r="L144" s="25">
        <v>45961</v>
      </c>
      <c r="M144" s="28">
        <v>-16</v>
      </c>
      <c r="N144" s="28">
        <f t="shared" si="8"/>
        <v>14</v>
      </c>
      <c r="O144" s="8">
        <f t="shared" si="9"/>
        <v>-146759.20000000001</v>
      </c>
      <c r="P144" s="8">
        <f t="shared" si="10"/>
        <v>128414.30000000002</v>
      </c>
      <c r="Q144" s="28">
        <f t="shared" si="11"/>
        <v>30</v>
      </c>
    </row>
    <row r="145" spans="1:17" x14ac:dyDescent="0.25">
      <c r="A145" s="23" t="s">
        <v>12</v>
      </c>
      <c r="B145" s="23" t="s">
        <v>191</v>
      </c>
      <c r="C145" s="23" t="s">
        <v>201</v>
      </c>
      <c r="D145" s="24">
        <v>97103880585</v>
      </c>
      <c r="E145" s="25">
        <v>45950</v>
      </c>
      <c r="F145" s="25">
        <v>45950</v>
      </c>
      <c r="G145" s="23">
        <v>15814098948</v>
      </c>
      <c r="H145" s="24">
        <v>1025236219</v>
      </c>
      <c r="I145" s="34">
        <v>21.48</v>
      </c>
      <c r="J145" s="25">
        <v>45980</v>
      </c>
      <c r="K145" s="34">
        <v>21.48</v>
      </c>
      <c r="L145" s="25">
        <v>45961</v>
      </c>
      <c r="M145" s="28">
        <v>-19</v>
      </c>
      <c r="N145" s="28">
        <f t="shared" si="8"/>
        <v>11</v>
      </c>
      <c r="O145" s="8">
        <f t="shared" si="9"/>
        <v>-408.12</v>
      </c>
      <c r="P145" s="8">
        <f t="shared" si="10"/>
        <v>236.28</v>
      </c>
      <c r="Q145" s="28">
        <f t="shared" si="11"/>
        <v>30</v>
      </c>
    </row>
    <row r="146" spans="1:17" x14ac:dyDescent="0.25">
      <c r="A146" s="23" t="s">
        <v>12</v>
      </c>
      <c r="B146" s="23" t="s">
        <v>191</v>
      </c>
      <c r="C146" s="23" t="s">
        <v>43</v>
      </c>
      <c r="D146" s="24">
        <v>1334410493</v>
      </c>
      <c r="E146" s="25">
        <v>45951</v>
      </c>
      <c r="F146" s="25">
        <v>45951</v>
      </c>
      <c r="G146" s="23">
        <v>15818711565</v>
      </c>
      <c r="H146" s="24">
        <v>39</v>
      </c>
      <c r="I146" s="34">
        <v>3712</v>
      </c>
      <c r="J146" s="25">
        <v>45981</v>
      </c>
      <c r="K146" s="34">
        <v>3712</v>
      </c>
      <c r="L146" s="25">
        <v>45958</v>
      </c>
      <c r="M146" s="28">
        <v>-23</v>
      </c>
      <c r="N146" s="28">
        <f t="shared" si="8"/>
        <v>7</v>
      </c>
      <c r="O146" s="8">
        <f t="shared" si="9"/>
        <v>-85376</v>
      </c>
      <c r="P146" s="8">
        <f t="shared" si="10"/>
        <v>25984</v>
      </c>
      <c r="Q146" s="28">
        <f t="shared" si="11"/>
        <v>30</v>
      </c>
    </row>
    <row r="147" spans="1:17" x14ac:dyDescent="0.25">
      <c r="A147" s="23" t="s">
        <v>12</v>
      </c>
      <c r="B147" s="23" t="s">
        <v>191</v>
      </c>
      <c r="C147" s="23" t="s">
        <v>202</v>
      </c>
      <c r="D147" s="24">
        <v>8261650587</v>
      </c>
      <c r="E147" s="25">
        <v>45953</v>
      </c>
      <c r="F147" s="25">
        <v>45953</v>
      </c>
      <c r="G147" s="23">
        <v>15831682169</v>
      </c>
      <c r="H147" s="24">
        <v>11</v>
      </c>
      <c r="I147" s="34">
        <v>5000</v>
      </c>
      <c r="J147" s="25">
        <v>45983</v>
      </c>
      <c r="K147" s="34">
        <v>4098.34</v>
      </c>
      <c r="L147" s="25">
        <v>45964</v>
      </c>
      <c r="M147" s="28">
        <v>-19</v>
      </c>
      <c r="N147" s="28">
        <f t="shared" si="8"/>
        <v>11</v>
      </c>
      <c r="O147" s="8">
        <f t="shared" si="9"/>
        <v>-77868.460000000006</v>
      </c>
      <c r="P147" s="8">
        <f t="shared" si="10"/>
        <v>45081.740000000005</v>
      </c>
      <c r="Q147" s="28">
        <f t="shared" si="11"/>
        <v>30</v>
      </c>
    </row>
    <row r="148" spans="1:17" x14ac:dyDescent="0.25">
      <c r="A148" s="23" t="s">
        <v>12</v>
      </c>
      <c r="B148" s="23" t="s">
        <v>191</v>
      </c>
      <c r="C148" s="23" t="s">
        <v>203</v>
      </c>
      <c r="D148" s="24" t="s">
        <v>204</v>
      </c>
      <c r="E148" s="25">
        <v>45957</v>
      </c>
      <c r="F148" s="25">
        <v>45957</v>
      </c>
      <c r="G148" s="23">
        <v>15851291099</v>
      </c>
      <c r="H148" s="24" t="s">
        <v>205</v>
      </c>
      <c r="I148" s="34">
        <v>2230</v>
      </c>
      <c r="J148" s="25">
        <v>45987</v>
      </c>
      <c r="K148" s="34">
        <v>2230</v>
      </c>
      <c r="L148" s="25">
        <v>45971</v>
      </c>
      <c r="M148" s="28">
        <v>-16</v>
      </c>
      <c r="N148" s="28">
        <f t="shared" si="8"/>
        <v>14</v>
      </c>
      <c r="O148" s="8">
        <f t="shared" si="9"/>
        <v>-35680</v>
      </c>
      <c r="P148" s="8">
        <f t="shared" si="10"/>
        <v>31220</v>
      </c>
      <c r="Q148" s="28">
        <f t="shared" si="11"/>
        <v>30</v>
      </c>
    </row>
    <row r="149" spans="1:17" x14ac:dyDescent="0.25">
      <c r="A149" s="23" t="s">
        <v>12</v>
      </c>
      <c r="B149" s="23" t="s">
        <v>191</v>
      </c>
      <c r="C149" s="23" t="s">
        <v>206</v>
      </c>
      <c r="D149" s="24">
        <v>2004250474</v>
      </c>
      <c r="E149" s="25">
        <v>45961</v>
      </c>
      <c r="F149" s="25">
        <v>45961</v>
      </c>
      <c r="G149" s="23">
        <v>15882433416</v>
      </c>
      <c r="H149" s="24" t="s">
        <v>207</v>
      </c>
      <c r="I149" s="34">
        <v>237.9</v>
      </c>
      <c r="J149" s="25">
        <v>45991</v>
      </c>
      <c r="K149" s="34">
        <v>195</v>
      </c>
      <c r="L149" s="25">
        <v>45964</v>
      </c>
      <c r="M149" s="28">
        <v>-27</v>
      </c>
      <c r="N149" s="28">
        <f t="shared" si="8"/>
        <v>3</v>
      </c>
      <c r="O149" s="8">
        <f t="shared" si="9"/>
        <v>-5265</v>
      </c>
      <c r="P149" s="8">
        <f t="shared" si="10"/>
        <v>585</v>
      </c>
      <c r="Q149" s="28">
        <f t="shared" si="11"/>
        <v>30</v>
      </c>
    </row>
    <row r="150" spans="1:17" x14ac:dyDescent="0.25">
      <c r="A150" s="23" t="s">
        <v>12</v>
      </c>
      <c r="B150" s="23" t="s">
        <v>191</v>
      </c>
      <c r="C150" s="23" t="s">
        <v>201</v>
      </c>
      <c r="D150" s="24">
        <v>97103880585</v>
      </c>
      <c r="E150" s="25">
        <v>45975</v>
      </c>
      <c r="F150" s="25">
        <v>45975</v>
      </c>
      <c r="G150" s="23">
        <v>16004130256</v>
      </c>
      <c r="H150" s="24">
        <v>1025258450</v>
      </c>
      <c r="I150" s="34">
        <v>99.5</v>
      </c>
      <c r="J150" s="25">
        <v>46005</v>
      </c>
      <c r="K150" s="34">
        <v>99.5</v>
      </c>
      <c r="L150" s="25">
        <v>45986</v>
      </c>
      <c r="M150" s="28">
        <v>-19</v>
      </c>
      <c r="N150" s="28">
        <f t="shared" si="8"/>
        <v>11</v>
      </c>
      <c r="O150" s="8">
        <f t="shared" si="9"/>
        <v>-1890.5</v>
      </c>
      <c r="P150" s="8">
        <f t="shared" si="10"/>
        <v>1094.5</v>
      </c>
      <c r="Q150" s="28">
        <f t="shared" si="11"/>
        <v>30</v>
      </c>
    </row>
    <row r="151" spans="1:17" x14ac:dyDescent="0.25">
      <c r="A151" s="23" t="s">
        <v>12</v>
      </c>
      <c r="B151" s="23" t="s">
        <v>191</v>
      </c>
      <c r="C151" s="23" t="s">
        <v>208</v>
      </c>
      <c r="D151" s="24">
        <v>80101820480</v>
      </c>
      <c r="E151" s="25">
        <v>45989</v>
      </c>
      <c r="F151" s="25">
        <v>45989</v>
      </c>
      <c r="G151" s="23">
        <v>16094635513</v>
      </c>
      <c r="H151" s="24" t="s">
        <v>209</v>
      </c>
      <c r="I151" s="34">
        <v>314</v>
      </c>
      <c r="J151" s="25">
        <v>46019</v>
      </c>
      <c r="K151" s="34">
        <v>314</v>
      </c>
      <c r="L151" s="25">
        <v>45993</v>
      </c>
      <c r="M151" s="28">
        <v>-26</v>
      </c>
      <c r="N151" s="28">
        <f t="shared" si="8"/>
        <v>4</v>
      </c>
      <c r="O151" s="8">
        <f t="shared" si="9"/>
        <v>-8164</v>
      </c>
      <c r="P151" s="8">
        <f t="shared" si="10"/>
        <v>1256</v>
      </c>
      <c r="Q151" s="28">
        <f t="shared" si="11"/>
        <v>30</v>
      </c>
    </row>
    <row r="152" spans="1:17" x14ac:dyDescent="0.25">
      <c r="A152" s="23" t="s">
        <v>12</v>
      </c>
      <c r="B152" s="23" t="s">
        <v>191</v>
      </c>
      <c r="C152" s="23" t="s">
        <v>210</v>
      </c>
      <c r="D152" s="24" t="s">
        <v>211</v>
      </c>
      <c r="E152" s="25">
        <v>45994</v>
      </c>
      <c r="F152" s="25">
        <v>45994</v>
      </c>
      <c r="G152" s="23">
        <v>16143532474</v>
      </c>
      <c r="H152" s="24" t="s">
        <v>212</v>
      </c>
      <c r="I152" s="34">
        <v>357.96</v>
      </c>
      <c r="J152" s="25">
        <v>46024</v>
      </c>
      <c r="K152" s="34">
        <v>357.96</v>
      </c>
      <c r="L152" s="25">
        <v>46002</v>
      </c>
      <c r="M152" s="28">
        <v>-22</v>
      </c>
      <c r="N152" s="28">
        <f t="shared" si="8"/>
        <v>8</v>
      </c>
      <c r="O152" s="8">
        <f t="shared" si="9"/>
        <v>-7875.12</v>
      </c>
      <c r="P152" s="8">
        <f t="shared" si="10"/>
        <v>2863.68</v>
      </c>
      <c r="Q152" s="28">
        <f t="shared" si="11"/>
        <v>30</v>
      </c>
    </row>
    <row r="153" spans="1:17" x14ac:dyDescent="0.25">
      <c r="A153" s="23" t="s">
        <v>12</v>
      </c>
      <c r="B153" s="23" t="s">
        <v>191</v>
      </c>
      <c r="C153" s="23" t="s">
        <v>210</v>
      </c>
      <c r="D153" s="24" t="s">
        <v>211</v>
      </c>
      <c r="E153" s="25">
        <v>45994</v>
      </c>
      <c r="F153" s="25">
        <v>45994</v>
      </c>
      <c r="G153" s="23">
        <v>16143536402</v>
      </c>
      <c r="H153" s="24" t="s">
        <v>205</v>
      </c>
      <c r="I153" s="34">
        <v>357.96</v>
      </c>
      <c r="J153" s="25">
        <v>46024</v>
      </c>
      <c r="K153" s="34">
        <v>357.96</v>
      </c>
      <c r="L153" s="25">
        <v>46002</v>
      </c>
      <c r="M153" s="28">
        <v>-22</v>
      </c>
      <c r="N153" s="28">
        <f t="shared" si="8"/>
        <v>8</v>
      </c>
      <c r="O153" s="8">
        <f t="shared" si="9"/>
        <v>-7875.12</v>
      </c>
      <c r="P153" s="8">
        <f t="shared" si="10"/>
        <v>2863.68</v>
      </c>
      <c r="Q153" s="28">
        <f t="shared" si="11"/>
        <v>30</v>
      </c>
    </row>
    <row r="154" spans="1:17" x14ac:dyDescent="0.25">
      <c r="A154" s="23" t="s">
        <v>12</v>
      </c>
      <c r="B154" s="23" t="s">
        <v>191</v>
      </c>
      <c r="C154" s="23" t="s">
        <v>213</v>
      </c>
      <c r="D154" s="24">
        <v>2279130500</v>
      </c>
      <c r="E154" s="25">
        <v>46001</v>
      </c>
      <c r="F154" s="25">
        <v>46001</v>
      </c>
      <c r="G154" s="23">
        <v>16187156454</v>
      </c>
      <c r="H154" s="24" t="s">
        <v>214</v>
      </c>
      <c r="I154" s="34">
        <v>2400</v>
      </c>
      <c r="J154" s="25">
        <v>46031</v>
      </c>
      <c r="K154" s="34">
        <v>2400</v>
      </c>
      <c r="L154" s="25">
        <v>46002</v>
      </c>
      <c r="M154" s="28">
        <v>-29</v>
      </c>
      <c r="N154" s="28">
        <f t="shared" si="8"/>
        <v>1</v>
      </c>
      <c r="O154" s="8">
        <f t="shared" si="9"/>
        <v>-69600</v>
      </c>
      <c r="P154" s="8">
        <f t="shared" si="10"/>
        <v>2400</v>
      </c>
      <c r="Q154" s="28">
        <f t="shared" si="11"/>
        <v>30</v>
      </c>
    </row>
    <row r="155" spans="1:17" x14ac:dyDescent="0.25">
      <c r="A155" s="23" t="s">
        <v>12</v>
      </c>
      <c r="B155" s="23" t="s">
        <v>191</v>
      </c>
      <c r="C155" s="23" t="s">
        <v>215</v>
      </c>
      <c r="D155" s="24">
        <v>80003670504</v>
      </c>
      <c r="E155" s="25">
        <v>46003</v>
      </c>
      <c r="F155" s="25">
        <v>46003</v>
      </c>
      <c r="G155" s="23">
        <v>16216442811</v>
      </c>
      <c r="H155" s="24" t="s">
        <v>216</v>
      </c>
      <c r="I155" s="34">
        <v>1730</v>
      </c>
      <c r="J155" s="25">
        <v>46033</v>
      </c>
      <c r="K155" s="34">
        <v>1730</v>
      </c>
      <c r="L155" s="25">
        <v>46006</v>
      </c>
      <c r="M155" s="28">
        <v>-27</v>
      </c>
      <c r="N155" s="28">
        <f t="shared" si="8"/>
        <v>3</v>
      </c>
      <c r="O155" s="8">
        <f t="shared" si="9"/>
        <v>-46710</v>
      </c>
      <c r="P155" s="8">
        <f t="shared" si="10"/>
        <v>5190</v>
      </c>
      <c r="Q155" s="28">
        <f t="shared" si="11"/>
        <v>30</v>
      </c>
    </row>
    <row r="156" spans="1:17" x14ac:dyDescent="0.25">
      <c r="A156" s="23" t="s">
        <v>12</v>
      </c>
      <c r="B156" s="23" t="s">
        <v>191</v>
      </c>
      <c r="C156" s="23" t="s">
        <v>217</v>
      </c>
      <c r="D156" s="24">
        <v>12196281005</v>
      </c>
      <c r="E156" s="25">
        <v>46003</v>
      </c>
      <c r="F156" s="25">
        <v>46003</v>
      </c>
      <c r="G156" s="23">
        <v>16220706417</v>
      </c>
      <c r="H156" s="24" t="s">
        <v>218</v>
      </c>
      <c r="I156" s="34">
        <v>1830</v>
      </c>
      <c r="J156" s="25">
        <v>46033</v>
      </c>
      <c r="K156" s="34">
        <v>1500</v>
      </c>
      <c r="L156" s="25">
        <v>46006</v>
      </c>
      <c r="M156" s="28">
        <v>-27</v>
      </c>
      <c r="N156" s="28">
        <f t="shared" si="8"/>
        <v>3</v>
      </c>
      <c r="O156" s="8">
        <f t="shared" si="9"/>
        <v>-40500</v>
      </c>
      <c r="P156" s="8">
        <f t="shared" si="10"/>
        <v>4500</v>
      </c>
      <c r="Q156" s="28">
        <f t="shared" si="11"/>
        <v>30</v>
      </c>
    </row>
    <row r="157" spans="1:17" x14ac:dyDescent="0.25">
      <c r="A157" s="23" t="s">
        <v>12</v>
      </c>
      <c r="B157" s="23" t="s">
        <v>219</v>
      </c>
      <c r="C157" s="23" t="s">
        <v>220</v>
      </c>
      <c r="D157" s="24">
        <v>1676420514</v>
      </c>
      <c r="E157" s="25">
        <v>45950</v>
      </c>
      <c r="F157" s="25">
        <v>45950</v>
      </c>
      <c r="G157" s="23">
        <v>15811802451</v>
      </c>
      <c r="H157" s="24">
        <v>292</v>
      </c>
      <c r="I157" s="34">
        <v>6392.45</v>
      </c>
      <c r="J157" s="25">
        <v>45980</v>
      </c>
      <c r="K157" s="34">
        <v>6392.45</v>
      </c>
      <c r="L157" s="25">
        <v>45958</v>
      </c>
      <c r="M157" s="28">
        <v>-22</v>
      </c>
      <c r="N157" s="28">
        <f t="shared" si="8"/>
        <v>8</v>
      </c>
      <c r="O157" s="8">
        <f t="shared" si="9"/>
        <v>-140633.9</v>
      </c>
      <c r="P157" s="8">
        <f t="shared" si="10"/>
        <v>51139.6</v>
      </c>
      <c r="Q157" s="28">
        <f t="shared" si="11"/>
        <v>30</v>
      </c>
    </row>
    <row r="158" spans="1:17" x14ac:dyDescent="0.25">
      <c r="A158" s="23" t="s">
        <v>12</v>
      </c>
      <c r="B158" s="23" t="s">
        <v>219</v>
      </c>
      <c r="C158" s="23" t="s">
        <v>221</v>
      </c>
      <c r="D158" s="24" t="s">
        <v>222</v>
      </c>
      <c r="E158" s="25">
        <v>45964</v>
      </c>
      <c r="F158" s="25">
        <v>45964</v>
      </c>
      <c r="G158" s="23">
        <v>15900505185</v>
      </c>
      <c r="H158" s="24">
        <v>16</v>
      </c>
      <c r="I158" s="34">
        <v>5229.8100000000004</v>
      </c>
      <c r="J158" s="25">
        <v>45994</v>
      </c>
      <c r="K158" s="34">
        <v>5229.8100000000004</v>
      </c>
      <c r="L158" s="25">
        <v>45966</v>
      </c>
      <c r="M158" s="28">
        <v>-28</v>
      </c>
      <c r="N158" s="28">
        <f t="shared" si="8"/>
        <v>2</v>
      </c>
      <c r="O158" s="8">
        <f t="shared" si="9"/>
        <v>-146434.68000000002</v>
      </c>
      <c r="P158" s="8">
        <f t="shared" si="10"/>
        <v>10459.620000000001</v>
      </c>
      <c r="Q158" s="28">
        <f t="shared" si="11"/>
        <v>30</v>
      </c>
    </row>
    <row r="159" spans="1:17" x14ac:dyDescent="0.25">
      <c r="A159" s="23" t="s">
        <v>12</v>
      </c>
      <c r="B159" s="23" t="s">
        <v>219</v>
      </c>
      <c r="C159" s="23" t="s">
        <v>223</v>
      </c>
      <c r="D159" s="24">
        <v>884060526</v>
      </c>
      <c r="E159" s="25">
        <v>45986</v>
      </c>
      <c r="F159" s="25">
        <v>45986</v>
      </c>
      <c r="G159" s="23">
        <v>16072974329</v>
      </c>
      <c r="H159" s="24">
        <v>3020037067</v>
      </c>
      <c r="I159" s="34">
        <v>3807.42</v>
      </c>
      <c r="J159" s="25">
        <v>46016</v>
      </c>
      <c r="K159" s="34">
        <v>3120.84</v>
      </c>
      <c r="L159" s="25">
        <v>45995</v>
      </c>
      <c r="M159" s="28">
        <v>-21</v>
      </c>
      <c r="N159" s="28">
        <f t="shared" si="8"/>
        <v>9</v>
      </c>
      <c r="O159" s="8">
        <f t="shared" si="9"/>
        <v>-65537.64</v>
      </c>
      <c r="P159" s="8">
        <f t="shared" si="10"/>
        <v>28087.56</v>
      </c>
      <c r="Q159" s="28">
        <f t="shared" si="11"/>
        <v>30</v>
      </c>
    </row>
    <row r="160" spans="1:17" x14ac:dyDescent="0.25">
      <c r="A160" s="23" t="s">
        <v>12</v>
      </c>
      <c r="B160" s="23" t="s">
        <v>219</v>
      </c>
      <c r="C160" s="23" t="s">
        <v>224</v>
      </c>
      <c r="D160" s="24">
        <v>2313821007</v>
      </c>
      <c r="E160" s="25">
        <v>45988</v>
      </c>
      <c r="F160" s="25">
        <v>45988</v>
      </c>
      <c r="G160" s="23">
        <v>16089004208</v>
      </c>
      <c r="H160" s="24" t="s">
        <v>225</v>
      </c>
      <c r="I160" s="34">
        <v>79.3</v>
      </c>
      <c r="J160" s="25">
        <v>46018</v>
      </c>
      <c r="K160" s="34">
        <v>65</v>
      </c>
      <c r="L160" s="25">
        <v>45995</v>
      </c>
      <c r="M160" s="28">
        <v>-23</v>
      </c>
      <c r="N160" s="28">
        <f t="shared" si="8"/>
        <v>7</v>
      </c>
      <c r="O160" s="8">
        <f t="shared" si="9"/>
        <v>-1495</v>
      </c>
      <c r="P160" s="8">
        <f t="shared" si="10"/>
        <v>455</v>
      </c>
      <c r="Q160" s="28">
        <f t="shared" si="11"/>
        <v>30</v>
      </c>
    </row>
    <row r="161" spans="1:17" x14ac:dyDescent="0.25">
      <c r="A161" s="23" t="s">
        <v>12</v>
      </c>
      <c r="B161" s="23" t="s">
        <v>226</v>
      </c>
      <c r="C161" s="23" t="s">
        <v>227</v>
      </c>
      <c r="D161" s="24">
        <v>378740344</v>
      </c>
      <c r="E161" s="25">
        <v>45912</v>
      </c>
      <c r="F161" s="25">
        <v>45912</v>
      </c>
      <c r="G161" s="23">
        <v>15522484789</v>
      </c>
      <c r="H161" s="24" t="s">
        <v>228</v>
      </c>
      <c r="I161" s="34">
        <v>8873.16</v>
      </c>
      <c r="J161" s="25">
        <v>45942</v>
      </c>
      <c r="K161" s="34">
        <v>7273.08</v>
      </c>
      <c r="L161" s="25">
        <v>45939</v>
      </c>
      <c r="M161" s="28">
        <v>-3</v>
      </c>
      <c r="N161" s="28">
        <f t="shared" si="8"/>
        <v>27</v>
      </c>
      <c r="O161" s="8">
        <f t="shared" si="9"/>
        <v>-21819.239999999998</v>
      </c>
      <c r="P161" s="8">
        <f t="shared" si="10"/>
        <v>196373.16</v>
      </c>
      <c r="Q161" s="28">
        <f t="shared" si="11"/>
        <v>30</v>
      </c>
    </row>
    <row r="162" spans="1:17" x14ac:dyDescent="0.25">
      <c r="A162" s="23" t="s">
        <v>12</v>
      </c>
      <c r="B162" s="23" t="s">
        <v>226</v>
      </c>
      <c r="C162" s="23" t="s">
        <v>43</v>
      </c>
      <c r="D162" s="24">
        <v>1334410493</v>
      </c>
      <c r="E162" s="25">
        <v>45923</v>
      </c>
      <c r="F162" s="25">
        <v>45923</v>
      </c>
      <c r="G162" s="23">
        <v>15600462795</v>
      </c>
      <c r="H162" s="24">
        <v>36</v>
      </c>
      <c r="I162" s="34">
        <v>4499.99</v>
      </c>
      <c r="J162" s="25">
        <v>45953</v>
      </c>
      <c r="K162" s="34">
        <v>0.19</v>
      </c>
      <c r="L162" s="25">
        <v>45951</v>
      </c>
      <c r="M162" s="28">
        <v>-2</v>
      </c>
      <c r="N162" s="28">
        <f t="shared" si="8"/>
        <v>28</v>
      </c>
      <c r="O162" s="8">
        <f t="shared" si="9"/>
        <v>-0.38</v>
      </c>
      <c r="P162" s="8">
        <f t="shared" si="10"/>
        <v>5.32</v>
      </c>
      <c r="Q162" s="28">
        <f t="shared" si="11"/>
        <v>30</v>
      </c>
    </row>
    <row r="163" spans="1:17" x14ac:dyDescent="0.25">
      <c r="A163" s="23" t="s">
        <v>12</v>
      </c>
      <c r="B163" s="23" t="s">
        <v>226</v>
      </c>
      <c r="C163" s="23" t="s">
        <v>43</v>
      </c>
      <c r="D163" s="24">
        <v>1334410493</v>
      </c>
      <c r="E163" s="25">
        <v>45923</v>
      </c>
      <c r="F163" s="25">
        <v>45923</v>
      </c>
      <c r="G163" s="23">
        <v>15600462795</v>
      </c>
      <c r="H163" s="24">
        <v>36</v>
      </c>
      <c r="I163" s="34">
        <v>4499.99</v>
      </c>
      <c r="J163" s="25">
        <v>45953</v>
      </c>
      <c r="K163" s="34">
        <v>3688.33</v>
      </c>
      <c r="L163" s="25">
        <v>45938</v>
      </c>
      <c r="M163" s="28">
        <v>-15</v>
      </c>
      <c r="N163" s="28">
        <f t="shared" si="8"/>
        <v>15</v>
      </c>
      <c r="O163" s="8">
        <f t="shared" si="9"/>
        <v>-55324.95</v>
      </c>
      <c r="P163" s="8">
        <f t="shared" si="10"/>
        <v>55324.95</v>
      </c>
      <c r="Q163" s="28">
        <f t="shared" si="11"/>
        <v>30</v>
      </c>
    </row>
    <row r="164" spans="1:17" x14ac:dyDescent="0.25">
      <c r="A164" s="23" t="s">
        <v>12</v>
      </c>
      <c r="B164" s="23" t="s">
        <v>226</v>
      </c>
      <c r="C164" s="23" t="s">
        <v>229</v>
      </c>
      <c r="D164" s="24">
        <v>1371740497</v>
      </c>
      <c r="E164" s="25">
        <v>45932</v>
      </c>
      <c r="F164" s="25">
        <v>45932</v>
      </c>
      <c r="G164" s="23">
        <v>15667342832</v>
      </c>
      <c r="H164" s="24">
        <v>583</v>
      </c>
      <c r="I164" s="34">
        <v>1171.2</v>
      </c>
      <c r="J164" s="25">
        <v>45962</v>
      </c>
      <c r="K164" s="34">
        <v>960</v>
      </c>
      <c r="L164" s="25">
        <v>45951</v>
      </c>
      <c r="M164" s="28">
        <v>-11</v>
      </c>
      <c r="N164" s="28">
        <f t="shared" si="8"/>
        <v>19</v>
      </c>
      <c r="O164" s="8">
        <f t="shared" si="9"/>
        <v>-10560</v>
      </c>
      <c r="P164" s="8">
        <f t="shared" si="10"/>
        <v>18240</v>
      </c>
      <c r="Q164" s="28">
        <f t="shared" si="11"/>
        <v>30</v>
      </c>
    </row>
    <row r="165" spans="1:17" x14ac:dyDescent="0.25">
      <c r="A165" s="23" t="s">
        <v>12</v>
      </c>
      <c r="B165" s="23" t="s">
        <v>226</v>
      </c>
      <c r="C165" s="23" t="s">
        <v>229</v>
      </c>
      <c r="D165" s="24">
        <v>1371740497</v>
      </c>
      <c r="E165" s="25">
        <v>45932</v>
      </c>
      <c r="F165" s="25">
        <v>45932</v>
      </c>
      <c r="G165" s="23">
        <v>15667344353</v>
      </c>
      <c r="H165" s="24">
        <v>586</v>
      </c>
      <c r="I165" s="34">
        <v>3050</v>
      </c>
      <c r="J165" s="25">
        <v>45962</v>
      </c>
      <c r="K165" s="34">
        <v>2500</v>
      </c>
      <c r="L165" s="25">
        <v>45951</v>
      </c>
      <c r="M165" s="28">
        <v>-11</v>
      </c>
      <c r="N165" s="28">
        <f t="shared" si="8"/>
        <v>19</v>
      </c>
      <c r="O165" s="8">
        <f t="shared" si="9"/>
        <v>-27500</v>
      </c>
      <c r="P165" s="8">
        <f t="shared" si="10"/>
        <v>47500</v>
      </c>
      <c r="Q165" s="28">
        <f t="shared" si="11"/>
        <v>30</v>
      </c>
    </row>
    <row r="166" spans="1:17" x14ac:dyDescent="0.25">
      <c r="A166" s="23" t="s">
        <v>12</v>
      </c>
      <c r="B166" s="23" t="s">
        <v>226</v>
      </c>
      <c r="C166" s="23" t="s">
        <v>229</v>
      </c>
      <c r="D166" s="24">
        <v>1371740497</v>
      </c>
      <c r="E166" s="25">
        <v>45966</v>
      </c>
      <c r="F166" s="25">
        <v>45966</v>
      </c>
      <c r="G166" s="23">
        <v>15921662063</v>
      </c>
      <c r="H166" s="24">
        <v>657</v>
      </c>
      <c r="I166" s="34">
        <v>3172</v>
      </c>
      <c r="J166" s="25">
        <v>45996</v>
      </c>
      <c r="K166" s="34">
        <v>2600</v>
      </c>
      <c r="L166" s="25">
        <v>45973</v>
      </c>
      <c r="M166" s="28">
        <v>-23</v>
      </c>
      <c r="N166" s="28">
        <f t="shared" si="8"/>
        <v>7</v>
      </c>
      <c r="O166" s="8">
        <f t="shared" si="9"/>
        <v>-59800</v>
      </c>
      <c r="P166" s="8">
        <f t="shared" si="10"/>
        <v>18200</v>
      </c>
      <c r="Q166" s="28">
        <f t="shared" si="11"/>
        <v>30</v>
      </c>
    </row>
    <row r="167" spans="1:17" x14ac:dyDescent="0.25">
      <c r="A167" s="23" t="s">
        <v>12</v>
      </c>
      <c r="B167" s="23" t="s">
        <v>226</v>
      </c>
      <c r="C167" s="23" t="s">
        <v>229</v>
      </c>
      <c r="D167" s="24">
        <v>1371740497</v>
      </c>
      <c r="E167" s="25">
        <v>45971</v>
      </c>
      <c r="F167" s="25">
        <v>45971</v>
      </c>
      <c r="G167" s="23">
        <v>15958375311</v>
      </c>
      <c r="H167" s="24">
        <v>656</v>
      </c>
      <c r="I167" s="34">
        <v>1024.8</v>
      </c>
      <c r="J167" s="25">
        <v>46001</v>
      </c>
      <c r="K167" s="34">
        <v>840</v>
      </c>
      <c r="L167" s="25">
        <v>45993</v>
      </c>
      <c r="M167" s="28">
        <v>-8</v>
      </c>
      <c r="N167" s="28">
        <f t="shared" si="8"/>
        <v>22</v>
      </c>
      <c r="O167" s="8">
        <f t="shared" si="9"/>
        <v>-6720</v>
      </c>
      <c r="P167" s="8">
        <f t="shared" si="10"/>
        <v>18480</v>
      </c>
      <c r="Q167" s="28">
        <f t="shared" si="11"/>
        <v>30</v>
      </c>
    </row>
    <row r="168" spans="1:17" x14ac:dyDescent="0.25">
      <c r="A168" s="23" t="s">
        <v>12</v>
      </c>
      <c r="B168" s="23" t="s">
        <v>226</v>
      </c>
      <c r="C168" s="23" t="s">
        <v>227</v>
      </c>
      <c r="D168" s="24">
        <v>378740344</v>
      </c>
      <c r="E168" s="25">
        <v>45973</v>
      </c>
      <c r="F168" s="25">
        <v>45973</v>
      </c>
      <c r="G168" s="23">
        <v>15976515851</v>
      </c>
      <c r="H168" s="24" t="s">
        <v>230</v>
      </c>
      <c r="I168" s="34">
        <v>8873.16</v>
      </c>
      <c r="J168" s="25">
        <v>46003</v>
      </c>
      <c r="K168" s="34">
        <v>7273.08</v>
      </c>
      <c r="L168" s="25">
        <v>45988</v>
      </c>
      <c r="M168" s="28">
        <v>-15</v>
      </c>
      <c r="N168" s="28">
        <f t="shared" si="8"/>
        <v>15</v>
      </c>
      <c r="O168" s="8">
        <f t="shared" si="9"/>
        <v>-109096.2</v>
      </c>
      <c r="P168" s="8">
        <f t="shared" si="10"/>
        <v>109096.2</v>
      </c>
      <c r="Q168" s="28">
        <f t="shared" si="11"/>
        <v>30</v>
      </c>
    </row>
    <row r="169" spans="1:17" x14ac:dyDescent="0.25">
      <c r="A169" s="23" t="s">
        <v>12</v>
      </c>
      <c r="B169" s="23" t="s">
        <v>226</v>
      </c>
      <c r="C169" s="23" t="s">
        <v>231</v>
      </c>
      <c r="D169" s="24">
        <v>6772620487</v>
      </c>
      <c r="E169" s="25">
        <v>45988</v>
      </c>
      <c r="F169" s="25">
        <v>45988</v>
      </c>
      <c r="G169" s="23">
        <v>16087650471</v>
      </c>
      <c r="H169" s="24" t="s">
        <v>232</v>
      </c>
      <c r="I169" s="34">
        <v>7883.01</v>
      </c>
      <c r="J169" s="25">
        <v>46018</v>
      </c>
      <c r="K169" s="34">
        <v>6461.48</v>
      </c>
      <c r="L169" s="25">
        <v>45995</v>
      </c>
      <c r="M169" s="28">
        <v>-23</v>
      </c>
      <c r="N169" s="28">
        <f t="shared" si="8"/>
        <v>7</v>
      </c>
      <c r="O169" s="8">
        <f t="shared" si="9"/>
        <v>-148614.03999999998</v>
      </c>
      <c r="P169" s="8">
        <f t="shared" si="10"/>
        <v>45230.36</v>
      </c>
      <c r="Q169" s="28">
        <f t="shared" si="11"/>
        <v>30</v>
      </c>
    </row>
    <row r="170" spans="1:17" x14ac:dyDescent="0.25">
      <c r="A170" s="23" t="s">
        <v>12</v>
      </c>
      <c r="B170" s="23" t="s">
        <v>226</v>
      </c>
      <c r="C170" s="23" t="s">
        <v>229</v>
      </c>
      <c r="D170" s="24">
        <v>1371740497</v>
      </c>
      <c r="E170" s="25">
        <v>45992</v>
      </c>
      <c r="F170" s="25">
        <v>45992</v>
      </c>
      <c r="G170" s="23">
        <v>16118533956</v>
      </c>
      <c r="H170" s="24">
        <v>724</v>
      </c>
      <c r="I170" s="34">
        <v>1024.8</v>
      </c>
      <c r="J170" s="25">
        <v>46022</v>
      </c>
      <c r="K170" s="34">
        <v>840</v>
      </c>
      <c r="L170" s="25">
        <v>45996</v>
      </c>
      <c r="M170" s="28">
        <v>-26</v>
      </c>
      <c r="N170" s="28">
        <f t="shared" si="8"/>
        <v>4</v>
      </c>
      <c r="O170" s="8">
        <f t="shared" si="9"/>
        <v>-21840</v>
      </c>
      <c r="P170" s="8">
        <f t="shared" si="10"/>
        <v>3360</v>
      </c>
      <c r="Q170" s="28">
        <f t="shared" si="11"/>
        <v>30</v>
      </c>
    </row>
    <row r="171" spans="1:17" x14ac:dyDescent="0.25">
      <c r="A171" s="23" t="s">
        <v>12</v>
      </c>
      <c r="B171" s="23" t="s">
        <v>226</v>
      </c>
      <c r="C171" s="23" t="s">
        <v>229</v>
      </c>
      <c r="D171" s="24">
        <v>1371740497</v>
      </c>
      <c r="E171" s="25">
        <v>45994</v>
      </c>
      <c r="F171" s="25">
        <v>45994</v>
      </c>
      <c r="G171" s="23">
        <v>16144236380</v>
      </c>
      <c r="H171" s="24">
        <v>722</v>
      </c>
      <c r="I171" s="34">
        <v>2976.8</v>
      </c>
      <c r="J171" s="25">
        <v>46024</v>
      </c>
      <c r="K171" s="34">
        <v>2440</v>
      </c>
      <c r="L171" s="25">
        <v>45996</v>
      </c>
      <c r="M171" s="28">
        <v>-28</v>
      </c>
      <c r="N171" s="28">
        <f t="shared" si="8"/>
        <v>2</v>
      </c>
      <c r="O171" s="8">
        <f t="shared" si="9"/>
        <v>-68320</v>
      </c>
      <c r="P171" s="8">
        <f t="shared" si="10"/>
        <v>4880</v>
      </c>
      <c r="Q171" s="28">
        <f t="shared" si="11"/>
        <v>30</v>
      </c>
    </row>
    <row r="172" spans="1:17" x14ac:dyDescent="0.25">
      <c r="A172" s="23" t="s">
        <v>12</v>
      </c>
      <c r="B172" s="23" t="s">
        <v>226</v>
      </c>
      <c r="C172" s="23" t="s">
        <v>14</v>
      </c>
      <c r="D172" s="24">
        <v>307530493</v>
      </c>
      <c r="E172" s="25">
        <v>46000</v>
      </c>
      <c r="F172" s="25">
        <v>46000</v>
      </c>
      <c r="G172" s="23">
        <v>16181776859</v>
      </c>
      <c r="H172" s="24" t="s">
        <v>233</v>
      </c>
      <c r="I172" s="34">
        <v>4989.8</v>
      </c>
      <c r="J172" s="25">
        <v>46030</v>
      </c>
      <c r="K172" s="34">
        <v>4090</v>
      </c>
      <c r="L172" s="25">
        <v>46002</v>
      </c>
      <c r="M172" s="28">
        <v>-28</v>
      </c>
      <c r="N172" s="28">
        <f t="shared" si="8"/>
        <v>2</v>
      </c>
      <c r="O172" s="8">
        <f t="shared" si="9"/>
        <v>-114520</v>
      </c>
      <c r="P172" s="8">
        <f t="shared" si="10"/>
        <v>8180</v>
      </c>
      <c r="Q172" s="28">
        <f t="shared" si="11"/>
        <v>30</v>
      </c>
    </row>
    <row r="173" spans="1:17" x14ac:dyDescent="0.25">
      <c r="A173" s="23" t="s">
        <v>12</v>
      </c>
      <c r="B173" s="23" t="s">
        <v>226</v>
      </c>
      <c r="C173" s="23" t="s">
        <v>227</v>
      </c>
      <c r="D173" s="24">
        <v>378740344</v>
      </c>
      <c r="E173" s="25">
        <v>46000</v>
      </c>
      <c r="F173" s="25">
        <v>46000</v>
      </c>
      <c r="G173" s="23">
        <v>16184237435</v>
      </c>
      <c r="H173" s="24" t="s">
        <v>234</v>
      </c>
      <c r="I173" s="34">
        <v>8873.16</v>
      </c>
      <c r="J173" s="25">
        <v>46030</v>
      </c>
      <c r="K173" s="34">
        <v>7273.08</v>
      </c>
      <c r="L173" s="25">
        <v>46006</v>
      </c>
      <c r="M173" s="28">
        <v>-24</v>
      </c>
      <c r="N173" s="28">
        <f t="shared" si="8"/>
        <v>6</v>
      </c>
      <c r="O173" s="8">
        <f t="shared" si="9"/>
        <v>-174553.91999999998</v>
      </c>
      <c r="P173" s="8">
        <f t="shared" si="10"/>
        <v>43638.479999999996</v>
      </c>
      <c r="Q173" s="28">
        <f t="shared" si="11"/>
        <v>30</v>
      </c>
    </row>
    <row r="174" spans="1:17" x14ac:dyDescent="0.25">
      <c r="A174" s="23" t="s">
        <v>12</v>
      </c>
      <c r="B174" s="23" t="s">
        <v>226</v>
      </c>
      <c r="C174" s="23" t="s">
        <v>227</v>
      </c>
      <c r="D174" s="24">
        <v>378740344</v>
      </c>
      <c r="E174" s="25">
        <v>46000</v>
      </c>
      <c r="F174" s="25">
        <v>46000</v>
      </c>
      <c r="G174" s="23">
        <v>16184237609</v>
      </c>
      <c r="H174" s="24" t="s">
        <v>235</v>
      </c>
      <c r="I174" s="34">
        <v>8873.16</v>
      </c>
      <c r="J174" s="25">
        <v>46030</v>
      </c>
      <c r="K174" s="34">
        <v>7273.08</v>
      </c>
      <c r="L174" s="25">
        <v>46002</v>
      </c>
      <c r="M174" s="28">
        <v>-28</v>
      </c>
      <c r="N174" s="28">
        <f t="shared" si="8"/>
        <v>2</v>
      </c>
      <c r="O174" s="8">
        <f t="shared" si="9"/>
        <v>-203646.24</v>
      </c>
      <c r="P174" s="8">
        <f t="shared" si="10"/>
        <v>14546.16</v>
      </c>
      <c r="Q174" s="28">
        <f t="shared" si="11"/>
        <v>30</v>
      </c>
    </row>
    <row r="175" spans="1:17" x14ac:dyDescent="0.25">
      <c r="A175" s="23" t="s">
        <v>12</v>
      </c>
      <c r="B175" s="23" t="s">
        <v>226</v>
      </c>
      <c r="C175" s="23" t="s">
        <v>43</v>
      </c>
      <c r="D175" s="24">
        <v>1334410493</v>
      </c>
      <c r="E175" s="25">
        <v>46002</v>
      </c>
      <c r="F175" s="25">
        <v>46002</v>
      </c>
      <c r="G175" s="23">
        <v>16208245241</v>
      </c>
      <c r="H175" s="24">
        <v>48</v>
      </c>
      <c r="I175" s="34">
        <v>76127.67</v>
      </c>
      <c r="J175" s="25">
        <v>46032</v>
      </c>
      <c r="K175" s="34">
        <v>62399.73</v>
      </c>
      <c r="L175" s="25">
        <v>46006</v>
      </c>
      <c r="M175" s="28">
        <v>-26</v>
      </c>
      <c r="N175" s="28">
        <f t="shared" si="8"/>
        <v>4</v>
      </c>
      <c r="O175" s="8">
        <f t="shared" si="9"/>
        <v>-1622392.98</v>
      </c>
      <c r="P175" s="8">
        <f t="shared" si="10"/>
        <v>249598.92</v>
      </c>
      <c r="Q175" s="28">
        <f t="shared" si="11"/>
        <v>30</v>
      </c>
    </row>
    <row r="176" spans="1:17" x14ac:dyDescent="0.25">
      <c r="A176" s="23" t="s">
        <v>12</v>
      </c>
      <c r="B176" s="23" t="s">
        <v>269</v>
      </c>
      <c r="C176" s="23" t="s">
        <v>236</v>
      </c>
      <c r="D176" s="24">
        <v>3948150929</v>
      </c>
      <c r="E176" s="25">
        <v>45941</v>
      </c>
      <c r="F176" s="25">
        <v>45941</v>
      </c>
      <c r="G176" s="23">
        <v>15736010084</v>
      </c>
      <c r="H176" s="24" t="s">
        <v>237</v>
      </c>
      <c r="I176" s="34">
        <v>9760</v>
      </c>
      <c r="J176" s="25">
        <v>45971</v>
      </c>
      <c r="K176" s="34">
        <v>8000</v>
      </c>
      <c r="L176" s="25">
        <v>45958</v>
      </c>
      <c r="M176" s="28">
        <v>-13</v>
      </c>
      <c r="N176" s="28">
        <f t="shared" si="8"/>
        <v>17</v>
      </c>
      <c r="O176" s="8">
        <f t="shared" si="9"/>
        <v>-104000</v>
      </c>
      <c r="P176" s="8">
        <f t="shared" si="10"/>
        <v>136000</v>
      </c>
      <c r="Q176" s="28">
        <f t="shared" si="11"/>
        <v>30</v>
      </c>
    </row>
    <row r="177" spans="1:17" x14ac:dyDescent="0.25">
      <c r="A177" s="23" t="s">
        <v>12</v>
      </c>
      <c r="B177" s="23" t="s">
        <v>238</v>
      </c>
      <c r="C177" s="23" t="s">
        <v>239</v>
      </c>
      <c r="D177" s="24">
        <v>2046570426</v>
      </c>
      <c r="E177" s="25">
        <v>45923</v>
      </c>
      <c r="F177" s="25">
        <v>45923</v>
      </c>
      <c r="G177" s="23">
        <v>15603613021</v>
      </c>
      <c r="H177" s="24" t="s">
        <v>240</v>
      </c>
      <c r="I177" s="34">
        <v>64.319999999999993</v>
      </c>
      <c r="J177" s="25">
        <v>45953</v>
      </c>
      <c r="K177" s="34">
        <v>52.72</v>
      </c>
      <c r="L177" s="25">
        <v>45932</v>
      </c>
      <c r="M177" s="28">
        <v>-21</v>
      </c>
      <c r="N177" s="28">
        <f t="shared" si="8"/>
        <v>9</v>
      </c>
      <c r="O177" s="8">
        <f t="shared" si="9"/>
        <v>-1107.1199999999999</v>
      </c>
      <c r="P177" s="8">
        <f t="shared" si="10"/>
        <v>474.48</v>
      </c>
      <c r="Q177" s="28">
        <f t="shared" si="11"/>
        <v>30</v>
      </c>
    </row>
    <row r="178" spans="1:17" x14ac:dyDescent="0.25">
      <c r="A178" s="23" t="s">
        <v>12</v>
      </c>
      <c r="B178" s="23" t="s">
        <v>50</v>
      </c>
      <c r="C178" s="23" t="s">
        <v>242</v>
      </c>
      <c r="D178" s="24">
        <v>1292360490</v>
      </c>
      <c r="E178" s="25">
        <v>45910</v>
      </c>
      <c r="F178" s="25">
        <v>45910</v>
      </c>
      <c r="G178" s="23">
        <v>15513847941</v>
      </c>
      <c r="H178" s="24" t="s">
        <v>243</v>
      </c>
      <c r="I178" s="34">
        <v>34800.46</v>
      </c>
      <c r="J178" s="25">
        <v>45940</v>
      </c>
      <c r="K178" s="34">
        <v>28524.97</v>
      </c>
      <c r="L178" s="25">
        <v>45939</v>
      </c>
      <c r="M178" s="28">
        <v>-1</v>
      </c>
      <c r="N178" s="28">
        <f t="shared" si="8"/>
        <v>29</v>
      </c>
      <c r="O178" s="8">
        <f t="shared" si="9"/>
        <v>-28524.97</v>
      </c>
      <c r="P178" s="8">
        <f t="shared" si="10"/>
        <v>827224.13</v>
      </c>
      <c r="Q178" s="28">
        <f t="shared" si="11"/>
        <v>30</v>
      </c>
    </row>
    <row r="179" spans="1:17" x14ac:dyDescent="0.25">
      <c r="A179" s="23" t="s">
        <v>12</v>
      </c>
      <c r="B179" s="23" t="s">
        <v>241</v>
      </c>
      <c r="C179" s="23" t="s">
        <v>244</v>
      </c>
      <c r="D179" s="24">
        <v>7149930583</v>
      </c>
      <c r="E179" s="25">
        <v>45931</v>
      </c>
      <c r="F179" s="25">
        <v>45931</v>
      </c>
      <c r="G179" s="23">
        <v>15652705329</v>
      </c>
      <c r="H179" s="24">
        <v>2200008939</v>
      </c>
      <c r="I179" s="34">
        <v>109188.11</v>
      </c>
      <c r="J179" s="25">
        <v>45961</v>
      </c>
      <c r="K179" s="34">
        <v>89498.45</v>
      </c>
      <c r="L179" s="25">
        <v>45943</v>
      </c>
      <c r="M179" s="28">
        <v>-18</v>
      </c>
      <c r="N179" s="28">
        <f t="shared" si="8"/>
        <v>12</v>
      </c>
      <c r="O179" s="8">
        <f t="shared" si="9"/>
        <v>-1610972.0999999999</v>
      </c>
      <c r="P179" s="8">
        <f t="shared" si="10"/>
        <v>1073981.3999999999</v>
      </c>
      <c r="Q179" s="28">
        <f t="shared" si="11"/>
        <v>30</v>
      </c>
    </row>
    <row r="180" spans="1:17" x14ac:dyDescent="0.25">
      <c r="A180" s="23" t="s">
        <v>12</v>
      </c>
      <c r="B180" s="23" t="s">
        <v>241</v>
      </c>
      <c r="C180" s="23" t="s">
        <v>244</v>
      </c>
      <c r="D180" s="24">
        <v>7149930583</v>
      </c>
      <c r="E180" s="25">
        <v>45931</v>
      </c>
      <c r="F180" s="25">
        <v>45931</v>
      </c>
      <c r="G180" s="23">
        <v>15652718939</v>
      </c>
      <c r="H180" s="24">
        <v>2200008950</v>
      </c>
      <c r="I180" s="34">
        <v>74876.72</v>
      </c>
      <c r="J180" s="25">
        <v>45961</v>
      </c>
      <c r="K180" s="34">
        <v>61374.36</v>
      </c>
      <c r="L180" s="25">
        <v>45943</v>
      </c>
      <c r="M180" s="28">
        <v>-18</v>
      </c>
      <c r="N180" s="28">
        <f t="shared" si="8"/>
        <v>12</v>
      </c>
      <c r="O180" s="8">
        <f t="shared" si="9"/>
        <v>-1104738.48</v>
      </c>
      <c r="P180" s="8">
        <f t="shared" si="10"/>
        <v>736492.32000000007</v>
      </c>
      <c r="Q180" s="28">
        <f t="shared" si="11"/>
        <v>30</v>
      </c>
    </row>
    <row r="181" spans="1:17" x14ac:dyDescent="0.25">
      <c r="A181" s="23" t="s">
        <v>12</v>
      </c>
      <c r="B181" s="23" t="s">
        <v>241</v>
      </c>
      <c r="C181" s="23" t="s">
        <v>245</v>
      </c>
      <c r="D181" s="24">
        <v>2124420502</v>
      </c>
      <c r="E181" s="25">
        <v>45938</v>
      </c>
      <c r="F181" s="25">
        <v>45938</v>
      </c>
      <c r="G181" s="23">
        <v>15713414429</v>
      </c>
      <c r="H181" s="24">
        <v>136</v>
      </c>
      <c r="I181" s="34">
        <v>5978</v>
      </c>
      <c r="J181" s="25">
        <v>45968</v>
      </c>
      <c r="K181" s="34">
        <v>4900</v>
      </c>
      <c r="L181" s="25">
        <v>45943</v>
      </c>
      <c r="M181" s="28">
        <v>-25</v>
      </c>
      <c r="N181" s="28">
        <f t="shared" si="8"/>
        <v>5</v>
      </c>
      <c r="O181" s="8">
        <f t="shared" si="9"/>
        <v>-122500</v>
      </c>
      <c r="P181" s="8">
        <f t="shared" si="10"/>
        <v>24500</v>
      </c>
      <c r="Q181" s="28">
        <f t="shared" si="11"/>
        <v>30</v>
      </c>
    </row>
    <row r="182" spans="1:17" x14ac:dyDescent="0.25">
      <c r="A182" s="23" t="s">
        <v>12</v>
      </c>
      <c r="B182" s="23" t="s">
        <v>241</v>
      </c>
      <c r="C182" s="23" t="s">
        <v>246</v>
      </c>
      <c r="D182" s="24">
        <v>1892770494</v>
      </c>
      <c r="E182" s="25">
        <v>45947</v>
      </c>
      <c r="F182" s="25">
        <v>45947</v>
      </c>
      <c r="G182" s="23">
        <v>15797189082</v>
      </c>
      <c r="H182" s="24" t="s">
        <v>247</v>
      </c>
      <c r="I182" s="34">
        <v>4514</v>
      </c>
      <c r="J182" s="25">
        <v>45977</v>
      </c>
      <c r="K182" s="34">
        <v>3700</v>
      </c>
      <c r="L182" s="25">
        <v>45953</v>
      </c>
      <c r="M182" s="28">
        <v>-24</v>
      </c>
      <c r="N182" s="28">
        <f t="shared" si="8"/>
        <v>6</v>
      </c>
      <c r="O182" s="8">
        <f t="shared" si="9"/>
        <v>-88800</v>
      </c>
      <c r="P182" s="8">
        <f t="shared" si="10"/>
        <v>22200</v>
      </c>
      <c r="Q182" s="28">
        <f t="shared" si="11"/>
        <v>30</v>
      </c>
    </row>
    <row r="183" spans="1:17" x14ac:dyDescent="0.25">
      <c r="A183" s="23" t="s">
        <v>12</v>
      </c>
      <c r="B183" s="23" t="s">
        <v>241</v>
      </c>
      <c r="C183" s="23" t="s">
        <v>248</v>
      </c>
      <c r="D183" s="24">
        <v>1438360990</v>
      </c>
      <c r="E183" s="25">
        <v>45957</v>
      </c>
      <c r="F183" s="25">
        <v>45957</v>
      </c>
      <c r="G183" s="23">
        <v>15854762345</v>
      </c>
      <c r="H183" s="24">
        <v>252000313</v>
      </c>
      <c r="I183" s="34">
        <v>6031.68</v>
      </c>
      <c r="J183" s="25">
        <v>45987</v>
      </c>
      <c r="K183" s="34">
        <v>4944</v>
      </c>
      <c r="L183" s="25">
        <v>45972</v>
      </c>
      <c r="M183" s="28">
        <v>-15</v>
      </c>
      <c r="N183" s="28">
        <f t="shared" si="8"/>
        <v>15</v>
      </c>
      <c r="O183" s="8">
        <f t="shared" si="9"/>
        <v>-74160</v>
      </c>
      <c r="P183" s="8">
        <f t="shared" si="10"/>
        <v>74160</v>
      </c>
      <c r="Q183" s="28">
        <f t="shared" si="11"/>
        <v>30</v>
      </c>
    </row>
    <row r="184" spans="1:17" x14ac:dyDescent="0.25">
      <c r="A184" s="23" t="s">
        <v>12</v>
      </c>
      <c r="B184" s="23" t="s">
        <v>241</v>
      </c>
      <c r="C184" s="23" t="s">
        <v>249</v>
      </c>
      <c r="D184" s="24">
        <v>2059200499</v>
      </c>
      <c r="E184" s="25">
        <v>45958</v>
      </c>
      <c r="F184" s="25">
        <v>45958</v>
      </c>
      <c r="G184" s="23">
        <v>15856921209</v>
      </c>
      <c r="H184" s="24">
        <v>826</v>
      </c>
      <c r="I184" s="34">
        <v>9191.4599999999991</v>
      </c>
      <c r="J184" s="25">
        <v>45988</v>
      </c>
      <c r="K184" s="34">
        <v>7533.98</v>
      </c>
      <c r="L184" s="25">
        <v>45971</v>
      </c>
      <c r="M184" s="28">
        <v>-17</v>
      </c>
      <c r="N184" s="28">
        <f t="shared" si="8"/>
        <v>13</v>
      </c>
      <c r="O184" s="8">
        <f t="shared" si="9"/>
        <v>-128077.65999999999</v>
      </c>
      <c r="P184" s="8">
        <f t="shared" si="10"/>
        <v>97941.739999999991</v>
      </c>
      <c r="Q184" s="28">
        <f t="shared" si="11"/>
        <v>30</v>
      </c>
    </row>
    <row r="185" spans="1:17" x14ac:dyDescent="0.25">
      <c r="A185" s="23" t="s">
        <v>12</v>
      </c>
      <c r="B185" s="23" t="s">
        <v>50</v>
      </c>
      <c r="C185" s="23" t="s">
        <v>242</v>
      </c>
      <c r="D185" s="24">
        <v>1292360490</v>
      </c>
      <c r="E185" s="25">
        <v>45959</v>
      </c>
      <c r="F185" s="25">
        <v>45959</v>
      </c>
      <c r="G185" s="23">
        <v>15867987190</v>
      </c>
      <c r="H185" s="24" t="s">
        <v>250</v>
      </c>
      <c r="I185" s="34">
        <v>4880</v>
      </c>
      <c r="J185" s="25">
        <v>45989</v>
      </c>
      <c r="K185" s="34">
        <v>4000</v>
      </c>
      <c r="L185" s="25">
        <v>45972</v>
      </c>
      <c r="M185" s="28">
        <v>-17</v>
      </c>
      <c r="N185" s="28">
        <f t="shared" si="8"/>
        <v>13</v>
      </c>
      <c r="O185" s="8">
        <f t="shared" si="9"/>
        <v>-68000</v>
      </c>
      <c r="P185" s="8">
        <f t="shared" si="10"/>
        <v>52000</v>
      </c>
      <c r="Q185" s="28">
        <f t="shared" si="11"/>
        <v>30</v>
      </c>
    </row>
    <row r="186" spans="1:17" x14ac:dyDescent="0.25">
      <c r="A186" s="23" t="s">
        <v>12</v>
      </c>
      <c r="B186" s="23" t="s">
        <v>73</v>
      </c>
      <c r="C186" s="23" t="s">
        <v>251</v>
      </c>
      <c r="D186" s="24">
        <v>667530489</v>
      </c>
      <c r="E186" s="25">
        <v>45964</v>
      </c>
      <c r="F186" s="25">
        <v>45964</v>
      </c>
      <c r="G186" s="23">
        <v>15905944238</v>
      </c>
      <c r="H186" s="24">
        <v>2515</v>
      </c>
      <c r="I186" s="34">
        <v>879.62</v>
      </c>
      <c r="J186" s="25">
        <v>45994</v>
      </c>
      <c r="K186" s="34">
        <v>721</v>
      </c>
      <c r="L186" s="25">
        <v>45978</v>
      </c>
      <c r="M186" s="28">
        <v>-16</v>
      </c>
      <c r="N186" s="28">
        <f t="shared" si="8"/>
        <v>14</v>
      </c>
      <c r="O186" s="8">
        <f t="shared" si="9"/>
        <v>-11536</v>
      </c>
      <c r="P186" s="8">
        <f t="shared" si="10"/>
        <v>10094</v>
      </c>
      <c r="Q186" s="28">
        <f t="shared" si="11"/>
        <v>30</v>
      </c>
    </row>
    <row r="187" spans="1:17" x14ac:dyDescent="0.25">
      <c r="A187" s="23" t="s">
        <v>12</v>
      </c>
      <c r="B187" s="23" t="s">
        <v>241</v>
      </c>
      <c r="C187" s="23" t="s">
        <v>19</v>
      </c>
      <c r="D187" s="24">
        <v>937170496</v>
      </c>
      <c r="E187" s="25">
        <v>45971</v>
      </c>
      <c r="F187" s="25">
        <v>45971</v>
      </c>
      <c r="G187" s="23">
        <v>15958448018</v>
      </c>
      <c r="H187" s="24" t="s">
        <v>252</v>
      </c>
      <c r="I187" s="34">
        <v>3531.9</v>
      </c>
      <c r="J187" s="25">
        <v>46001</v>
      </c>
      <c r="K187" s="34">
        <v>2895</v>
      </c>
      <c r="L187" s="25">
        <v>45978</v>
      </c>
      <c r="M187" s="28">
        <v>-23</v>
      </c>
      <c r="N187" s="28">
        <f t="shared" si="8"/>
        <v>7</v>
      </c>
      <c r="O187" s="8">
        <f t="shared" si="9"/>
        <v>-66585</v>
      </c>
      <c r="P187" s="8">
        <f t="shared" si="10"/>
        <v>20265</v>
      </c>
      <c r="Q187" s="28">
        <f t="shared" si="11"/>
        <v>30</v>
      </c>
    </row>
    <row r="188" spans="1:17" x14ac:dyDescent="0.25">
      <c r="A188" s="23" t="s">
        <v>12</v>
      </c>
      <c r="B188" s="23" t="s">
        <v>241</v>
      </c>
      <c r="C188" s="23" t="s">
        <v>253</v>
      </c>
      <c r="D188" s="24">
        <v>1680440490</v>
      </c>
      <c r="E188" s="25">
        <v>45973</v>
      </c>
      <c r="F188" s="25">
        <v>45973</v>
      </c>
      <c r="G188" s="23">
        <v>15979568174</v>
      </c>
      <c r="H188" s="24">
        <v>490</v>
      </c>
      <c r="I188" s="34">
        <v>11590</v>
      </c>
      <c r="J188" s="25">
        <v>46003</v>
      </c>
      <c r="K188" s="34">
        <v>9500</v>
      </c>
      <c r="L188" s="25">
        <v>45979</v>
      </c>
      <c r="M188" s="28">
        <v>-24</v>
      </c>
      <c r="N188" s="28">
        <f t="shared" si="8"/>
        <v>6</v>
      </c>
      <c r="O188" s="8">
        <f t="shared" si="9"/>
        <v>-228000</v>
      </c>
      <c r="P188" s="8">
        <f t="shared" si="10"/>
        <v>57000</v>
      </c>
      <c r="Q188" s="28">
        <f t="shared" si="11"/>
        <v>30</v>
      </c>
    </row>
    <row r="189" spans="1:17" x14ac:dyDescent="0.25">
      <c r="A189" s="23" t="s">
        <v>12</v>
      </c>
      <c r="B189" s="23" t="s">
        <v>241</v>
      </c>
      <c r="C189" s="23" t="s">
        <v>68</v>
      </c>
      <c r="D189" s="24">
        <v>1834690503</v>
      </c>
      <c r="E189" s="25">
        <v>45980</v>
      </c>
      <c r="F189" s="25">
        <v>45980</v>
      </c>
      <c r="G189" s="23">
        <v>16037259170</v>
      </c>
      <c r="H189" s="24">
        <v>112</v>
      </c>
      <c r="I189" s="34">
        <v>3500</v>
      </c>
      <c r="J189" s="25">
        <v>46010</v>
      </c>
      <c r="K189" s="34">
        <v>2868.85</v>
      </c>
      <c r="L189" s="25">
        <v>45986</v>
      </c>
      <c r="M189" s="28">
        <v>-24</v>
      </c>
      <c r="N189" s="28">
        <f t="shared" si="8"/>
        <v>6</v>
      </c>
      <c r="O189" s="8">
        <f t="shared" si="9"/>
        <v>-68852.399999999994</v>
      </c>
      <c r="P189" s="8">
        <f t="shared" si="10"/>
        <v>17213.099999999999</v>
      </c>
      <c r="Q189" s="28">
        <f t="shared" si="11"/>
        <v>30</v>
      </c>
    </row>
    <row r="190" spans="1:17" x14ac:dyDescent="0.25">
      <c r="A190" s="23" t="s">
        <v>12</v>
      </c>
      <c r="B190" s="23" t="s">
        <v>73</v>
      </c>
      <c r="C190" s="23" t="s">
        <v>254</v>
      </c>
      <c r="D190" s="24">
        <v>120940499</v>
      </c>
      <c r="E190" s="25">
        <v>45986</v>
      </c>
      <c r="F190" s="25">
        <v>45986</v>
      </c>
      <c r="G190" s="23">
        <v>16070054044</v>
      </c>
      <c r="H190" s="24" t="s">
        <v>255</v>
      </c>
      <c r="I190" s="34">
        <v>577649.5</v>
      </c>
      <c r="J190" s="25">
        <v>46016</v>
      </c>
      <c r="K190" s="34">
        <v>473483.2</v>
      </c>
      <c r="L190" s="25">
        <v>45995</v>
      </c>
      <c r="M190" s="28">
        <v>-21</v>
      </c>
      <c r="N190" s="28">
        <f t="shared" si="8"/>
        <v>9</v>
      </c>
      <c r="O190" s="8">
        <f t="shared" si="9"/>
        <v>-9943147.2000000011</v>
      </c>
      <c r="P190" s="8">
        <f t="shared" si="10"/>
        <v>4261348.8</v>
      </c>
      <c r="Q190" s="28">
        <f t="shared" si="11"/>
        <v>30</v>
      </c>
    </row>
    <row r="191" spans="1:17" x14ac:dyDescent="0.25">
      <c r="A191" s="23" t="s">
        <v>12</v>
      </c>
      <c r="B191" s="23" t="s">
        <v>241</v>
      </c>
      <c r="C191" s="23" t="s">
        <v>256</v>
      </c>
      <c r="D191" s="24">
        <v>7149930583</v>
      </c>
      <c r="E191" s="25">
        <v>45989</v>
      </c>
      <c r="F191" s="25">
        <v>45989</v>
      </c>
      <c r="G191" s="23">
        <v>16092813498</v>
      </c>
      <c r="H191" s="24">
        <v>1700003642</v>
      </c>
      <c r="I191" s="34">
        <v>205874.99</v>
      </c>
      <c r="J191" s="25">
        <v>46019</v>
      </c>
      <c r="K191" s="34">
        <v>168749.99</v>
      </c>
      <c r="L191" s="25">
        <v>46006</v>
      </c>
      <c r="M191" s="28">
        <v>-13</v>
      </c>
      <c r="N191" s="28">
        <f t="shared" si="8"/>
        <v>17</v>
      </c>
      <c r="O191" s="8">
        <f t="shared" si="9"/>
        <v>-2193749.87</v>
      </c>
      <c r="P191" s="8">
        <f t="shared" si="10"/>
        <v>2868749.83</v>
      </c>
      <c r="Q191" s="28">
        <f t="shared" si="11"/>
        <v>30</v>
      </c>
    </row>
    <row r="192" spans="1:17" x14ac:dyDescent="0.25">
      <c r="A192" s="23" t="s">
        <v>12</v>
      </c>
      <c r="B192" s="23" t="s">
        <v>241</v>
      </c>
      <c r="C192" s="23" t="s">
        <v>257</v>
      </c>
      <c r="D192" s="24">
        <v>1539460491</v>
      </c>
      <c r="E192" s="25">
        <v>45989</v>
      </c>
      <c r="F192" s="25">
        <v>45989</v>
      </c>
      <c r="G192" s="23">
        <v>16097675351</v>
      </c>
      <c r="H192" s="24" t="s">
        <v>258</v>
      </c>
      <c r="I192" s="34">
        <v>4880</v>
      </c>
      <c r="J192" s="25">
        <v>46019</v>
      </c>
      <c r="K192" s="34">
        <v>4000</v>
      </c>
      <c r="L192" s="25">
        <v>45993</v>
      </c>
      <c r="M192" s="28">
        <v>-26</v>
      </c>
      <c r="N192" s="28">
        <f t="shared" si="8"/>
        <v>4</v>
      </c>
      <c r="O192" s="8">
        <f t="shared" si="9"/>
        <v>-104000</v>
      </c>
      <c r="P192" s="8">
        <f t="shared" si="10"/>
        <v>16000</v>
      </c>
      <c r="Q192" s="28">
        <f t="shared" si="11"/>
        <v>30</v>
      </c>
    </row>
    <row r="193" spans="1:17" x14ac:dyDescent="0.25">
      <c r="A193" s="23" t="s">
        <v>12</v>
      </c>
      <c r="B193" s="23" t="s">
        <v>241</v>
      </c>
      <c r="C193" s="23" t="s">
        <v>259</v>
      </c>
      <c r="D193" s="24">
        <v>1769540491</v>
      </c>
      <c r="E193" s="25">
        <v>45990</v>
      </c>
      <c r="F193" s="25">
        <v>45990</v>
      </c>
      <c r="G193" s="23">
        <v>16104968145</v>
      </c>
      <c r="H193" s="24">
        <v>187</v>
      </c>
      <c r="I193" s="34">
        <v>26920.11</v>
      </c>
      <c r="J193" s="25">
        <v>46020</v>
      </c>
      <c r="K193" s="34">
        <v>22065.65</v>
      </c>
      <c r="L193" s="25">
        <v>45993</v>
      </c>
      <c r="M193" s="28">
        <v>-27</v>
      </c>
      <c r="N193" s="28">
        <f t="shared" si="8"/>
        <v>3</v>
      </c>
      <c r="O193" s="8">
        <f t="shared" si="9"/>
        <v>-595772.55000000005</v>
      </c>
      <c r="P193" s="8">
        <f t="shared" si="10"/>
        <v>66196.950000000012</v>
      </c>
      <c r="Q193" s="28">
        <f t="shared" si="11"/>
        <v>30</v>
      </c>
    </row>
    <row r="194" spans="1:17" x14ac:dyDescent="0.25">
      <c r="A194" s="23" t="s">
        <v>12</v>
      </c>
      <c r="B194" s="23" t="s">
        <v>241</v>
      </c>
      <c r="C194" s="23" t="s">
        <v>260</v>
      </c>
      <c r="D194" s="24">
        <v>1111940506</v>
      </c>
      <c r="E194" s="25">
        <v>45996</v>
      </c>
      <c r="F194" s="25">
        <v>45996</v>
      </c>
      <c r="G194" s="23">
        <v>16169599546</v>
      </c>
      <c r="H194" s="24" t="s">
        <v>261</v>
      </c>
      <c r="I194" s="34">
        <v>1842.2</v>
      </c>
      <c r="J194" s="25">
        <v>46026</v>
      </c>
      <c r="K194" s="34">
        <v>1510</v>
      </c>
      <c r="L194" s="25">
        <v>46002</v>
      </c>
      <c r="M194" s="28">
        <v>-24</v>
      </c>
      <c r="N194" s="28">
        <f t="shared" si="8"/>
        <v>6</v>
      </c>
      <c r="O194" s="8">
        <f t="shared" si="9"/>
        <v>-36240</v>
      </c>
      <c r="P194" s="8">
        <f t="shared" si="10"/>
        <v>9060</v>
      </c>
      <c r="Q194" s="28">
        <f t="shared" si="11"/>
        <v>30</v>
      </c>
    </row>
    <row r="195" spans="1:17" x14ac:dyDescent="0.25">
      <c r="A195" s="23" t="s">
        <v>12</v>
      </c>
      <c r="B195" s="23" t="s">
        <v>241</v>
      </c>
      <c r="C195" s="23" t="s">
        <v>262</v>
      </c>
      <c r="D195" s="24">
        <v>362100497</v>
      </c>
      <c r="E195" s="25">
        <v>46002</v>
      </c>
      <c r="F195" s="25">
        <v>46002</v>
      </c>
      <c r="G195" s="23">
        <v>16196296169</v>
      </c>
      <c r="H195" s="24">
        <v>202511000011</v>
      </c>
      <c r="I195" s="34">
        <v>6112.2</v>
      </c>
      <c r="J195" s="25">
        <v>46032</v>
      </c>
      <c r="K195" s="34">
        <v>5010</v>
      </c>
      <c r="L195" s="25">
        <v>46002</v>
      </c>
      <c r="M195" s="28">
        <v>-30</v>
      </c>
      <c r="N195" s="28">
        <f t="shared" ref="N195:N258" si="12">L195-F195</f>
        <v>0</v>
      </c>
      <c r="O195" s="8">
        <f t="shared" ref="O195:O258" si="13">M195*K195</f>
        <v>-150300</v>
      </c>
      <c r="P195" s="8">
        <f t="shared" ref="P195:P258" si="14">N195*K195</f>
        <v>0</v>
      </c>
      <c r="Q195" s="28">
        <f t="shared" ref="Q195:Q258" si="15">J195-F195</f>
        <v>30</v>
      </c>
    </row>
    <row r="196" spans="1:17" x14ac:dyDescent="0.25">
      <c r="A196" s="23" t="s">
        <v>12</v>
      </c>
      <c r="B196" s="23" t="s">
        <v>263</v>
      </c>
      <c r="C196" s="23" t="s">
        <v>19</v>
      </c>
      <c r="D196" s="24">
        <v>937170496</v>
      </c>
      <c r="E196" s="25">
        <v>45939</v>
      </c>
      <c r="F196" s="25">
        <v>45939</v>
      </c>
      <c r="G196" s="23">
        <v>15724794128</v>
      </c>
      <c r="H196" s="24" t="s">
        <v>264</v>
      </c>
      <c r="I196" s="34">
        <v>4392</v>
      </c>
      <c r="J196" s="25">
        <v>45969</v>
      </c>
      <c r="K196" s="34">
        <v>3600</v>
      </c>
      <c r="L196" s="25">
        <v>45958</v>
      </c>
      <c r="M196" s="28">
        <v>-11</v>
      </c>
      <c r="N196" s="28">
        <f t="shared" si="12"/>
        <v>19</v>
      </c>
      <c r="O196" s="8">
        <f t="shared" si="13"/>
        <v>-39600</v>
      </c>
      <c r="P196" s="8">
        <f t="shared" si="14"/>
        <v>68400</v>
      </c>
      <c r="Q196" s="28">
        <f t="shared" si="15"/>
        <v>30</v>
      </c>
    </row>
    <row r="197" spans="1:17" x14ac:dyDescent="0.25">
      <c r="A197" s="23" t="s">
        <v>12</v>
      </c>
      <c r="B197" s="23" t="s">
        <v>263</v>
      </c>
      <c r="C197" s="23" t="s">
        <v>265</v>
      </c>
      <c r="D197" s="24">
        <v>4834730485</v>
      </c>
      <c r="E197" s="25">
        <v>45947</v>
      </c>
      <c r="F197" s="25">
        <v>45947</v>
      </c>
      <c r="G197" s="23">
        <v>15800957917</v>
      </c>
      <c r="H197" s="24">
        <v>97</v>
      </c>
      <c r="I197" s="34">
        <v>5856</v>
      </c>
      <c r="J197" s="25">
        <v>45977</v>
      </c>
      <c r="K197" s="34">
        <v>4800</v>
      </c>
      <c r="L197" s="25">
        <v>45958</v>
      </c>
      <c r="M197" s="28">
        <v>-19</v>
      </c>
      <c r="N197" s="28">
        <f t="shared" si="12"/>
        <v>11</v>
      </c>
      <c r="O197" s="8">
        <f t="shared" si="13"/>
        <v>-91200</v>
      </c>
      <c r="P197" s="8">
        <f t="shared" si="14"/>
        <v>52800</v>
      </c>
      <c r="Q197" s="28">
        <f t="shared" si="15"/>
        <v>30</v>
      </c>
    </row>
    <row r="198" spans="1:17" x14ac:dyDescent="0.25">
      <c r="A198" s="23" t="s">
        <v>12</v>
      </c>
      <c r="B198" s="23" t="s">
        <v>263</v>
      </c>
      <c r="C198" s="23" t="s">
        <v>266</v>
      </c>
      <c r="D198" s="24">
        <v>14996981008</v>
      </c>
      <c r="E198" s="25">
        <v>45947</v>
      </c>
      <c r="F198" s="25">
        <v>45947</v>
      </c>
      <c r="G198" s="23">
        <v>15803295058</v>
      </c>
      <c r="H198" s="24">
        <v>71810</v>
      </c>
      <c r="I198" s="34">
        <v>360</v>
      </c>
      <c r="J198" s="25">
        <v>45977</v>
      </c>
      <c r="K198" s="34">
        <v>295.08</v>
      </c>
      <c r="L198" s="25">
        <v>45961</v>
      </c>
      <c r="M198" s="28">
        <v>-16</v>
      </c>
      <c r="N198" s="28">
        <f t="shared" si="12"/>
        <v>14</v>
      </c>
      <c r="O198" s="8">
        <f t="shared" si="13"/>
        <v>-4721.28</v>
      </c>
      <c r="P198" s="8">
        <f t="shared" si="14"/>
        <v>4131.12</v>
      </c>
      <c r="Q198" s="28">
        <f t="shared" si="15"/>
        <v>30</v>
      </c>
    </row>
    <row r="199" spans="1:17" x14ac:dyDescent="0.25">
      <c r="A199" s="23" t="s">
        <v>12</v>
      </c>
      <c r="B199" s="23" t="s">
        <v>263</v>
      </c>
      <c r="C199" s="23" t="s">
        <v>267</v>
      </c>
      <c r="D199" s="24">
        <v>228620472</v>
      </c>
      <c r="E199" s="25">
        <v>45988</v>
      </c>
      <c r="F199" s="25">
        <v>45988</v>
      </c>
      <c r="G199" s="23">
        <v>16088320743</v>
      </c>
      <c r="H199" s="24" t="s">
        <v>268</v>
      </c>
      <c r="I199" s="34">
        <v>35990</v>
      </c>
      <c r="J199" s="25">
        <v>46018</v>
      </c>
      <c r="K199" s="34">
        <v>29500</v>
      </c>
      <c r="L199" s="25">
        <v>46002</v>
      </c>
      <c r="M199" s="28">
        <v>-16</v>
      </c>
      <c r="N199" s="28">
        <f t="shared" si="12"/>
        <v>14</v>
      </c>
      <c r="O199" s="8">
        <f t="shared" si="13"/>
        <v>-472000</v>
      </c>
      <c r="P199" s="8">
        <f t="shared" si="14"/>
        <v>413000</v>
      </c>
      <c r="Q199" s="28">
        <f t="shared" si="15"/>
        <v>30</v>
      </c>
    </row>
    <row r="200" spans="1:17" x14ac:dyDescent="0.25">
      <c r="A200" s="23" t="s">
        <v>12</v>
      </c>
      <c r="B200" s="23" t="s">
        <v>269</v>
      </c>
      <c r="C200" s="23" t="s">
        <v>43</v>
      </c>
      <c r="D200" s="24">
        <v>1334410493</v>
      </c>
      <c r="E200" s="25">
        <v>45923</v>
      </c>
      <c r="F200" s="25">
        <v>45923</v>
      </c>
      <c r="G200" s="23">
        <v>15600339671</v>
      </c>
      <c r="H200" s="24">
        <v>35</v>
      </c>
      <c r="I200" s="34">
        <v>35951.879999999997</v>
      </c>
      <c r="J200" s="25">
        <v>45953</v>
      </c>
      <c r="K200" s="34">
        <v>29468.75</v>
      </c>
      <c r="L200" s="25">
        <v>45931</v>
      </c>
      <c r="M200" s="28">
        <v>-22</v>
      </c>
      <c r="N200" s="28">
        <f t="shared" si="12"/>
        <v>8</v>
      </c>
      <c r="O200" s="8">
        <f t="shared" si="13"/>
        <v>-648312.5</v>
      </c>
      <c r="P200" s="8">
        <f t="shared" si="14"/>
        <v>235750</v>
      </c>
      <c r="Q200" s="28">
        <f t="shared" si="15"/>
        <v>30</v>
      </c>
    </row>
    <row r="201" spans="1:17" x14ac:dyDescent="0.25">
      <c r="A201" s="23" t="s">
        <v>12</v>
      </c>
      <c r="B201" s="23" t="s">
        <v>269</v>
      </c>
      <c r="C201" s="23" t="s">
        <v>270</v>
      </c>
      <c r="D201" s="24">
        <v>5516510483</v>
      </c>
      <c r="E201" s="25">
        <v>45933</v>
      </c>
      <c r="F201" s="25">
        <v>45933</v>
      </c>
      <c r="G201" s="23">
        <v>15670647894</v>
      </c>
      <c r="H201" s="24" t="s">
        <v>271</v>
      </c>
      <c r="I201" s="34">
        <v>7000.01</v>
      </c>
      <c r="J201" s="25">
        <v>45963</v>
      </c>
      <c r="K201" s="34">
        <v>5737.71</v>
      </c>
      <c r="L201" s="25">
        <v>45943</v>
      </c>
      <c r="M201" s="28">
        <v>-20</v>
      </c>
      <c r="N201" s="28">
        <f t="shared" si="12"/>
        <v>10</v>
      </c>
      <c r="O201" s="8">
        <f t="shared" si="13"/>
        <v>-114754.2</v>
      </c>
      <c r="P201" s="8">
        <f t="shared" si="14"/>
        <v>57377.1</v>
      </c>
      <c r="Q201" s="28">
        <f t="shared" si="15"/>
        <v>30</v>
      </c>
    </row>
    <row r="202" spans="1:17" x14ac:dyDescent="0.25">
      <c r="A202" s="23" t="s">
        <v>12</v>
      </c>
      <c r="B202" s="23" t="s">
        <v>269</v>
      </c>
      <c r="C202" s="23" t="s">
        <v>236</v>
      </c>
      <c r="D202" s="24">
        <v>3948150929</v>
      </c>
      <c r="E202" s="25">
        <v>45932</v>
      </c>
      <c r="F202" s="25">
        <v>45932</v>
      </c>
      <c r="G202" s="23">
        <v>15672451102</v>
      </c>
      <c r="H202" s="24" t="s">
        <v>67</v>
      </c>
      <c r="I202" s="34">
        <v>7523.34</v>
      </c>
      <c r="J202" s="25">
        <v>45962</v>
      </c>
      <c r="K202" s="34">
        <v>6166.67</v>
      </c>
      <c r="L202" s="25">
        <v>45939</v>
      </c>
      <c r="M202" s="28">
        <v>-23</v>
      </c>
      <c r="N202" s="28">
        <f t="shared" si="12"/>
        <v>7</v>
      </c>
      <c r="O202" s="8">
        <f t="shared" si="13"/>
        <v>-141833.41</v>
      </c>
      <c r="P202" s="8">
        <f t="shared" si="14"/>
        <v>43166.69</v>
      </c>
      <c r="Q202" s="28">
        <f t="shared" si="15"/>
        <v>30</v>
      </c>
    </row>
    <row r="203" spans="1:17" x14ac:dyDescent="0.25">
      <c r="A203" s="23" t="s">
        <v>12</v>
      </c>
      <c r="B203" s="23" t="s">
        <v>269</v>
      </c>
      <c r="C203" s="23" t="s">
        <v>272</v>
      </c>
      <c r="D203" s="24">
        <v>1588840494</v>
      </c>
      <c r="E203" s="25">
        <v>45935</v>
      </c>
      <c r="F203" s="25">
        <v>45935</v>
      </c>
      <c r="G203" s="23">
        <v>15691955933</v>
      </c>
      <c r="H203" s="24" t="s">
        <v>273</v>
      </c>
      <c r="I203" s="34">
        <v>21000.01</v>
      </c>
      <c r="J203" s="25">
        <v>45965</v>
      </c>
      <c r="K203" s="34">
        <v>17213.12</v>
      </c>
      <c r="L203" s="25">
        <v>45939</v>
      </c>
      <c r="M203" s="28">
        <v>-26</v>
      </c>
      <c r="N203" s="28">
        <f t="shared" si="12"/>
        <v>4</v>
      </c>
      <c r="O203" s="8">
        <f t="shared" si="13"/>
        <v>-447541.12</v>
      </c>
      <c r="P203" s="8">
        <f t="shared" si="14"/>
        <v>68852.479999999996</v>
      </c>
      <c r="Q203" s="28">
        <f t="shared" si="15"/>
        <v>30</v>
      </c>
    </row>
    <row r="204" spans="1:17" x14ac:dyDescent="0.25">
      <c r="A204" s="23" t="s">
        <v>12</v>
      </c>
      <c r="B204" s="23" t="s">
        <v>269</v>
      </c>
      <c r="C204" s="23" t="s">
        <v>272</v>
      </c>
      <c r="D204" s="24">
        <v>1588840494</v>
      </c>
      <c r="E204" s="25">
        <v>45935</v>
      </c>
      <c r="F204" s="25">
        <v>45935</v>
      </c>
      <c r="G204" s="23">
        <v>15691956829</v>
      </c>
      <c r="H204" s="24" t="s">
        <v>274</v>
      </c>
      <c r="I204" s="34">
        <v>15250</v>
      </c>
      <c r="J204" s="25">
        <v>45965</v>
      </c>
      <c r="K204" s="34">
        <v>12500</v>
      </c>
      <c r="L204" s="25">
        <v>45939</v>
      </c>
      <c r="M204" s="28">
        <v>-26</v>
      </c>
      <c r="N204" s="28">
        <f t="shared" si="12"/>
        <v>4</v>
      </c>
      <c r="O204" s="8">
        <f t="shared" si="13"/>
        <v>-325000</v>
      </c>
      <c r="P204" s="8">
        <f t="shared" si="14"/>
        <v>50000</v>
      </c>
      <c r="Q204" s="28">
        <f t="shared" si="15"/>
        <v>30</v>
      </c>
    </row>
    <row r="205" spans="1:17" x14ac:dyDescent="0.25">
      <c r="A205" s="23" t="s">
        <v>12</v>
      </c>
      <c r="B205" s="23" t="s">
        <v>269</v>
      </c>
      <c r="C205" s="23" t="s">
        <v>275</v>
      </c>
      <c r="D205" s="24">
        <v>937910503</v>
      </c>
      <c r="E205" s="25">
        <v>45940</v>
      </c>
      <c r="F205" s="25">
        <v>45940</v>
      </c>
      <c r="G205" s="23">
        <v>15724833039</v>
      </c>
      <c r="H205" s="24">
        <v>34</v>
      </c>
      <c r="I205" s="34">
        <v>9760</v>
      </c>
      <c r="J205" s="25">
        <v>45970</v>
      </c>
      <c r="K205" s="34">
        <v>8000</v>
      </c>
      <c r="L205" s="25">
        <v>45958</v>
      </c>
      <c r="M205" s="28">
        <v>-19</v>
      </c>
      <c r="N205" s="28">
        <f t="shared" si="12"/>
        <v>18</v>
      </c>
      <c r="O205" s="8">
        <f t="shared" si="13"/>
        <v>-152000</v>
      </c>
      <c r="P205" s="8">
        <f t="shared" si="14"/>
        <v>144000</v>
      </c>
      <c r="Q205" s="28">
        <f t="shared" si="15"/>
        <v>30</v>
      </c>
    </row>
    <row r="206" spans="1:17" x14ac:dyDescent="0.25">
      <c r="A206" s="23" t="s">
        <v>12</v>
      </c>
      <c r="B206" s="23" t="s">
        <v>269</v>
      </c>
      <c r="C206" s="23" t="s">
        <v>275</v>
      </c>
      <c r="D206" s="24">
        <v>937910503</v>
      </c>
      <c r="E206" s="25">
        <v>45940</v>
      </c>
      <c r="F206" s="25">
        <v>45940</v>
      </c>
      <c r="G206" s="23">
        <v>15724906687</v>
      </c>
      <c r="H206" s="24">
        <v>35</v>
      </c>
      <c r="I206" s="34">
        <v>9963.34</v>
      </c>
      <c r="J206" s="25">
        <v>45970</v>
      </c>
      <c r="K206" s="34">
        <v>8166.67</v>
      </c>
      <c r="L206" s="25">
        <v>45953</v>
      </c>
      <c r="M206" s="28">
        <v>-24</v>
      </c>
      <c r="N206" s="28">
        <f t="shared" si="12"/>
        <v>13</v>
      </c>
      <c r="O206" s="8">
        <f t="shared" si="13"/>
        <v>-196000.08000000002</v>
      </c>
      <c r="P206" s="8">
        <f t="shared" si="14"/>
        <v>106166.71</v>
      </c>
      <c r="Q206" s="28">
        <f t="shared" si="15"/>
        <v>30</v>
      </c>
    </row>
    <row r="207" spans="1:17" x14ac:dyDescent="0.25">
      <c r="A207" s="23" t="s">
        <v>12</v>
      </c>
      <c r="B207" s="23" t="s">
        <v>269</v>
      </c>
      <c r="C207" s="23" t="s">
        <v>276</v>
      </c>
      <c r="D207" s="24">
        <v>2046440513</v>
      </c>
      <c r="E207" s="25">
        <v>45941</v>
      </c>
      <c r="F207" s="25">
        <v>45941</v>
      </c>
      <c r="G207" s="23">
        <v>15736200850</v>
      </c>
      <c r="H207" s="24" t="s">
        <v>277</v>
      </c>
      <c r="I207" s="34">
        <v>13666.4</v>
      </c>
      <c r="J207" s="25">
        <v>45971</v>
      </c>
      <c r="K207" s="34">
        <v>12424</v>
      </c>
      <c r="L207" s="25">
        <v>45958</v>
      </c>
      <c r="M207" s="28">
        <v>-13</v>
      </c>
      <c r="N207" s="28">
        <f t="shared" si="12"/>
        <v>17</v>
      </c>
      <c r="O207" s="8">
        <f t="shared" si="13"/>
        <v>-161512</v>
      </c>
      <c r="P207" s="8">
        <f t="shared" si="14"/>
        <v>211208</v>
      </c>
      <c r="Q207" s="28">
        <f t="shared" si="15"/>
        <v>30</v>
      </c>
    </row>
    <row r="208" spans="1:17" x14ac:dyDescent="0.25">
      <c r="A208" s="23" t="s">
        <v>12</v>
      </c>
      <c r="B208" s="23" t="s">
        <v>269</v>
      </c>
      <c r="C208" s="23" t="s">
        <v>278</v>
      </c>
      <c r="D208" s="24">
        <v>3692150927</v>
      </c>
      <c r="E208" s="25">
        <v>45943</v>
      </c>
      <c r="F208" s="25">
        <v>45943</v>
      </c>
      <c r="G208" s="23">
        <v>15769461388</v>
      </c>
      <c r="H208" s="24">
        <v>8</v>
      </c>
      <c r="I208" s="34">
        <v>7137</v>
      </c>
      <c r="J208" s="25">
        <v>45973</v>
      </c>
      <c r="K208" s="34">
        <v>5850</v>
      </c>
      <c r="L208" s="25">
        <v>45947</v>
      </c>
      <c r="M208" s="28">
        <v>-26</v>
      </c>
      <c r="N208" s="28">
        <f t="shared" si="12"/>
        <v>4</v>
      </c>
      <c r="O208" s="8">
        <f t="shared" si="13"/>
        <v>-152100</v>
      </c>
      <c r="P208" s="8">
        <f t="shared" si="14"/>
        <v>23400</v>
      </c>
      <c r="Q208" s="28">
        <f t="shared" si="15"/>
        <v>30</v>
      </c>
    </row>
    <row r="209" spans="1:17" x14ac:dyDescent="0.25">
      <c r="A209" s="23" t="s">
        <v>12</v>
      </c>
      <c r="B209" s="23" t="s">
        <v>269</v>
      </c>
      <c r="C209" s="23" t="s">
        <v>279</v>
      </c>
      <c r="D209" s="24">
        <v>7313710480</v>
      </c>
      <c r="E209" s="25">
        <v>45946</v>
      </c>
      <c r="F209" s="25">
        <v>45946</v>
      </c>
      <c r="G209" s="23">
        <v>15790265156</v>
      </c>
      <c r="H209" s="24">
        <v>24</v>
      </c>
      <c r="I209" s="34">
        <v>15000</v>
      </c>
      <c r="J209" s="25">
        <v>45976</v>
      </c>
      <c r="K209" s="34">
        <v>12295.08</v>
      </c>
      <c r="L209" s="25">
        <v>45953</v>
      </c>
      <c r="M209" s="28">
        <v>-23</v>
      </c>
      <c r="N209" s="28">
        <f t="shared" si="12"/>
        <v>7</v>
      </c>
      <c r="O209" s="8">
        <f t="shared" si="13"/>
        <v>-282786.84000000003</v>
      </c>
      <c r="P209" s="8">
        <f t="shared" si="14"/>
        <v>86065.56</v>
      </c>
      <c r="Q209" s="28">
        <f t="shared" si="15"/>
        <v>30</v>
      </c>
    </row>
    <row r="210" spans="1:17" x14ac:dyDescent="0.25">
      <c r="A210" s="23" t="s">
        <v>12</v>
      </c>
      <c r="B210" s="23" t="s">
        <v>269</v>
      </c>
      <c r="C210" s="23" t="s">
        <v>270</v>
      </c>
      <c r="D210" s="24">
        <v>5516510483</v>
      </c>
      <c r="E210" s="25">
        <v>45946</v>
      </c>
      <c r="F210" s="25">
        <v>45946</v>
      </c>
      <c r="G210" s="23">
        <v>15793868040</v>
      </c>
      <c r="H210" s="24" t="s">
        <v>280</v>
      </c>
      <c r="I210" s="34">
        <v>16266.66</v>
      </c>
      <c r="J210" s="25">
        <v>45976</v>
      </c>
      <c r="K210" s="34">
        <v>13333.33</v>
      </c>
      <c r="L210" s="25">
        <v>45953</v>
      </c>
      <c r="M210" s="28">
        <v>-23</v>
      </c>
      <c r="N210" s="28">
        <f t="shared" si="12"/>
        <v>7</v>
      </c>
      <c r="O210" s="8">
        <f t="shared" si="13"/>
        <v>-306666.59000000003</v>
      </c>
      <c r="P210" s="8">
        <f t="shared" si="14"/>
        <v>93333.31</v>
      </c>
      <c r="Q210" s="28">
        <f t="shared" si="15"/>
        <v>30</v>
      </c>
    </row>
    <row r="211" spans="1:17" x14ac:dyDescent="0.25">
      <c r="A211" s="23" t="s">
        <v>12</v>
      </c>
      <c r="B211" s="23" t="s">
        <v>269</v>
      </c>
      <c r="C211" s="23" t="s">
        <v>270</v>
      </c>
      <c r="D211" s="24">
        <v>5516510483</v>
      </c>
      <c r="E211" s="25">
        <v>45946</v>
      </c>
      <c r="F211" s="25">
        <v>45946</v>
      </c>
      <c r="G211" s="23">
        <v>15793891708</v>
      </c>
      <c r="H211" s="24" t="s">
        <v>281</v>
      </c>
      <c r="I211" s="34">
        <v>18300</v>
      </c>
      <c r="J211" s="25">
        <v>45976</v>
      </c>
      <c r="K211" s="34">
        <v>15000</v>
      </c>
      <c r="L211" s="25">
        <v>45953</v>
      </c>
      <c r="M211" s="28">
        <v>-23</v>
      </c>
      <c r="N211" s="28">
        <f t="shared" si="12"/>
        <v>7</v>
      </c>
      <c r="O211" s="8">
        <f t="shared" si="13"/>
        <v>-345000</v>
      </c>
      <c r="P211" s="8">
        <f t="shared" si="14"/>
        <v>105000</v>
      </c>
      <c r="Q211" s="28">
        <f t="shared" si="15"/>
        <v>30</v>
      </c>
    </row>
    <row r="212" spans="1:17" x14ac:dyDescent="0.25">
      <c r="A212" s="23" t="s">
        <v>12</v>
      </c>
      <c r="B212" s="23" t="s">
        <v>269</v>
      </c>
      <c r="C212" s="23" t="s">
        <v>282</v>
      </c>
      <c r="D212" s="24">
        <v>3394060044</v>
      </c>
      <c r="E212" s="25">
        <v>45953</v>
      </c>
      <c r="F212" s="25">
        <v>45953</v>
      </c>
      <c r="G212" s="23">
        <v>15833912724</v>
      </c>
      <c r="H212" s="24" t="s">
        <v>209</v>
      </c>
      <c r="I212" s="34">
        <v>8688.84</v>
      </c>
      <c r="J212" s="25">
        <v>45983</v>
      </c>
      <c r="K212" s="34">
        <v>7122</v>
      </c>
      <c r="L212" s="25">
        <v>45958</v>
      </c>
      <c r="M212" s="28">
        <v>-25</v>
      </c>
      <c r="N212" s="28">
        <f t="shared" si="12"/>
        <v>5</v>
      </c>
      <c r="O212" s="8">
        <f t="shared" si="13"/>
        <v>-178050</v>
      </c>
      <c r="P212" s="8">
        <f t="shared" si="14"/>
        <v>35610</v>
      </c>
      <c r="Q212" s="28">
        <f t="shared" si="15"/>
        <v>30</v>
      </c>
    </row>
    <row r="213" spans="1:17" x14ac:dyDescent="0.25">
      <c r="A213" s="23" t="s">
        <v>12</v>
      </c>
      <c r="B213" s="23" t="s">
        <v>269</v>
      </c>
      <c r="C213" s="23" t="s">
        <v>283</v>
      </c>
      <c r="D213" s="24">
        <v>2018110490</v>
      </c>
      <c r="E213" s="25">
        <v>45953</v>
      </c>
      <c r="F213" s="25">
        <v>45953</v>
      </c>
      <c r="G213" s="23">
        <v>15834987493</v>
      </c>
      <c r="H213" s="24" t="s">
        <v>284</v>
      </c>
      <c r="I213" s="34">
        <v>14460</v>
      </c>
      <c r="J213" s="25">
        <v>45983</v>
      </c>
      <c r="K213" s="34">
        <v>11852.46</v>
      </c>
      <c r="L213" s="25">
        <v>45966</v>
      </c>
      <c r="M213" s="28">
        <v>-17</v>
      </c>
      <c r="N213" s="28">
        <f t="shared" si="12"/>
        <v>13</v>
      </c>
      <c r="O213" s="8">
        <f t="shared" si="13"/>
        <v>-201491.81999999998</v>
      </c>
      <c r="P213" s="8">
        <f t="shared" si="14"/>
        <v>154081.97999999998</v>
      </c>
      <c r="Q213" s="28">
        <f t="shared" si="15"/>
        <v>30</v>
      </c>
    </row>
    <row r="214" spans="1:17" x14ac:dyDescent="0.25">
      <c r="A214" s="23" t="s">
        <v>12</v>
      </c>
      <c r="B214" s="23" t="s">
        <v>269</v>
      </c>
      <c r="C214" s="23" t="s">
        <v>283</v>
      </c>
      <c r="D214" s="24">
        <v>2018110490</v>
      </c>
      <c r="E214" s="25">
        <v>45957</v>
      </c>
      <c r="F214" s="25">
        <v>45957</v>
      </c>
      <c r="G214" s="23">
        <v>15851269567</v>
      </c>
      <c r="H214" s="24" t="s">
        <v>285</v>
      </c>
      <c r="I214" s="34">
        <v>6250</v>
      </c>
      <c r="J214" s="25">
        <v>45987</v>
      </c>
      <c r="K214" s="34">
        <v>5122.95</v>
      </c>
      <c r="L214" s="25">
        <v>45964</v>
      </c>
      <c r="M214" s="28">
        <v>-23</v>
      </c>
      <c r="N214" s="28">
        <f t="shared" si="12"/>
        <v>7</v>
      </c>
      <c r="O214" s="8">
        <f t="shared" si="13"/>
        <v>-117827.84999999999</v>
      </c>
      <c r="P214" s="8">
        <f t="shared" si="14"/>
        <v>35860.65</v>
      </c>
      <c r="Q214" s="28">
        <f t="shared" si="15"/>
        <v>30</v>
      </c>
    </row>
    <row r="215" spans="1:17" x14ac:dyDescent="0.25">
      <c r="A215" s="23" t="s">
        <v>12</v>
      </c>
      <c r="B215" s="23" t="s">
        <v>269</v>
      </c>
      <c r="C215" s="23" t="s">
        <v>286</v>
      </c>
      <c r="D215" s="24" t="s">
        <v>287</v>
      </c>
      <c r="E215" s="25">
        <v>45958</v>
      </c>
      <c r="F215" s="25">
        <v>45958</v>
      </c>
      <c r="G215" s="23">
        <v>15861758781</v>
      </c>
      <c r="H215" s="24" t="s">
        <v>288</v>
      </c>
      <c r="I215" s="34">
        <v>765.16</v>
      </c>
      <c r="J215" s="25">
        <v>45988</v>
      </c>
      <c r="K215" s="34">
        <v>765.16</v>
      </c>
      <c r="L215" s="25">
        <v>45978</v>
      </c>
      <c r="M215" s="28">
        <v>-10</v>
      </c>
      <c r="N215" s="28">
        <f t="shared" si="12"/>
        <v>20</v>
      </c>
      <c r="O215" s="8">
        <f t="shared" si="13"/>
        <v>-7651.5999999999995</v>
      </c>
      <c r="P215" s="8">
        <f t="shared" si="14"/>
        <v>15303.199999999999</v>
      </c>
      <c r="Q215" s="28">
        <f t="shared" si="15"/>
        <v>30</v>
      </c>
    </row>
    <row r="216" spans="1:17" x14ac:dyDescent="0.25">
      <c r="A216" s="23" t="s">
        <v>12</v>
      </c>
      <c r="B216" s="23" t="s">
        <v>269</v>
      </c>
      <c r="C216" s="23" t="s">
        <v>286</v>
      </c>
      <c r="D216" s="24" t="s">
        <v>287</v>
      </c>
      <c r="E216" s="25">
        <v>45958</v>
      </c>
      <c r="F216" s="25">
        <v>45958</v>
      </c>
      <c r="G216" s="23">
        <v>15861759322</v>
      </c>
      <c r="H216" s="24" t="s">
        <v>289</v>
      </c>
      <c r="I216" s="34">
        <v>106.46</v>
      </c>
      <c r="J216" s="25">
        <v>45988</v>
      </c>
      <c r="K216" s="34">
        <v>106.46</v>
      </c>
      <c r="L216" s="25">
        <v>45978</v>
      </c>
      <c r="M216" s="28">
        <v>-10</v>
      </c>
      <c r="N216" s="28">
        <f t="shared" si="12"/>
        <v>20</v>
      </c>
      <c r="O216" s="8">
        <f t="shared" si="13"/>
        <v>-1064.5999999999999</v>
      </c>
      <c r="P216" s="8">
        <f t="shared" si="14"/>
        <v>2129.1999999999998</v>
      </c>
      <c r="Q216" s="28">
        <f t="shared" si="15"/>
        <v>30</v>
      </c>
    </row>
    <row r="217" spans="1:17" x14ac:dyDescent="0.25">
      <c r="A217" s="23" t="s">
        <v>12</v>
      </c>
      <c r="B217" s="23" t="s">
        <v>269</v>
      </c>
      <c r="C217" s="23" t="s">
        <v>286</v>
      </c>
      <c r="D217" s="24" t="s">
        <v>287</v>
      </c>
      <c r="E217" s="25">
        <v>45958</v>
      </c>
      <c r="F217" s="25">
        <v>45958</v>
      </c>
      <c r="G217" s="23">
        <v>15861764901</v>
      </c>
      <c r="H217" s="24" t="s">
        <v>290</v>
      </c>
      <c r="I217" s="34">
        <v>106.13</v>
      </c>
      <c r="J217" s="25">
        <v>45988</v>
      </c>
      <c r="K217" s="34">
        <v>106.13</v>
      </c>
      <c r="L217" s="25">
        <v>45972</v>
      </c>
      <c r="M217" s="28">
        <v>-16</v>
      </c>
      <c r="N217" s="28">
        <f t="shared" si="12"/>
        <v>14</v>
      </c>
      <c r="O217" s="8">
        <f t="shared" si="13"/>
        <v>-1698.08</v>
      </c>
      <c r="P217" s="8">
        <f t="shared" si="14"/>
        <v>1485.82</v>
      </c>
      <c r="Q217" s="28">
        <f t="shared" si="15"/>
        <v>30</v>
      </c>
    </row>
    <row r="218" spans="1:17" x14ac:dyDescent="0.25">
      <c r="A218" s="23" t="s">
        <v>12</v>
      </c>
      <c r="B218" s="23" t="s">
        <v>269</v>
      </c>
      <c r="C218" s="23" t="s">
        <v>286</v>
      </c>
      <c r="D218" s="24" t="s">
        <v>287</v>
      </c>
      <c r="E218" s="25">
        <v>45958</v>
      </c>
      <c r="F218" s="25">
        <v>45958</v>
      </c>
      <c r="G218" s="23">
        <v>15861766569</v>
      </c>
      <c r="H218" s="24" t="s">
        <v>291</v>
      </c>
      <c r="I218" s="34">
        <v>105.75</v>
      </c>
      <c r="J218" s="25">
        <v>45988</v>
      </c>
      <c r="K218" s="34">
        <v>105.75</v>
      </c>
      <c r="L218" s="25">
        <v>45978</v>
      </c>
      <c r="M218" s="28">
        <v>-10</v>
      </c>
      <c r="N218" s="28">
        <f t="shared" si="12"/>
        <v>20</v>
      </c>
      <c r="O218" s="8">
        <f t="shared" si="13"/>
        <v>-1057.5</v>
      </c>
      <c r="P218" s="8">
        <f t="shared" si="14"/>
        <v>2115</v>
      </c>
      <c r="Q218" s="28">
        <f t="shared" si="15"/>
        <v>30</v>
      </c>
    </row>
    <row r="219" spans="1:17" x14ac:dyDescent="0.25">
      <c r="A219" s="23" t="s">
        <v>12</v>
      </c>
      <c r="B219" s="23" t="s">
        <v>269</v>
      </c>
      <c r="C219" s="23" t="s">
        <v>286</v>
      </c>
      <c r="D219" s="24" t="s">
        <v>287</v>
      </c>
      <c r="E219" s="25">
        <v>45958</v>
      </c>
      <c r="F219" s="25">
        <v>45958</v>
      </c>
      <c r="G219" s="23">
        <v>15861767813</v>
      </c>
      <c r="H219" s="24" t="s">
        <v>292</v>
      </c>
      <c r="I219" s="34">
        <v>154.01</v>
      </c>
      <c r="J219" s="25">
        <v>45988</v>
      </c>
      <c r="K219" s="34">
        <v>154.01</v>
      </c>
      <c r="L219" s="25">
        <v>45971</v>
      </c>
      <c r="M219" s="28">
        <v>-17</v>
      </c>
      <c r="N219" s="28">
        <f t="shared" si="12"/>
        <v>13</v>
      </c>
      <c r="O219" s="8">
        <f t="shared" si="13"/>
        <v>-2618.17</v>
      </c>
      <c r="P219" s="8">
        <f t="shared" si="14"/>
        <v>2002.1299999999999</v>
      </c>
      <c r="Q219" s="28">
        <f t="shared" si="15"/>
        <v>30</v>
      </c>
    </row>
    <row r="220" spans="1:17" x14ac:dyDescent="0.25">
      <c r="A220" s="23" t="s">
        <v>12</v>
      </c>
      <c r="B220" s="23" t="s">
        <v>269</v>
      </c>
      <c r="C220" s="23" t="s">
        <v>286</v>
      </c>
      <c r="D220" s="24" t="s">
        <v>287</v>
      </c>
      <c r="E220" s="25">
        <v>45958</v>
      </c>
      <c r="F220" s="25">
        <v>45958</v>
      </c>
      <c r="G220" s="23">
        <v>15861777557</v>
      </c>
      <c r="H220" s="24" t="s">
        <v>293</v>
      </c>
      <c r="I220" s="34">
        <v>927.1</v>
      </c>
      <c r="J220" s="25">
        <v>45988</v>
      </c>
      <c r="K220" s="34">
        <v>927.1</v>
      </c>
      <c r="L220" s="25">
        <v>45972</v>
      </c>
      <c r="M220" s="28">
        <v>-16</v>
      </c>
      <c r="N220" s="28">
        <f t="shared" si="12"/>
        <v>14</v>
      </c>
      <c r="O220" s="8">
        <f t="shared" si="13"/>
        <v>-14833.6</v>
      </c>
      <c r="P220" s="8">
        <f t="shared" si="14"/>
        <v>12979.4</v>
      </c>
      <c r="Q220" s="28">
        <f t="shared" si="15"/>
        <v>30</v>
      </c>
    </row>
    <row r="221" spans="1:17" x14ac:dyDescent="0.25">
      <c r="A221" s="23" t="s">
        <v>12</v>
      </c>
      <c r="B221" s="23" t="s">
        <v>269</v>
      </c>
      <c r="C221" s="23" t="s">
        <v>275</v>
      </c>
      <c r="D221" s="24">
        <v>937910503</v>
      </c>
      <c r="E221" s="25">
        <v>45972</v>
      </c>
      <c r="F221" s="25">
        <v>45972</v>
      </c>
      <c r="G221" s="23">
        <v>15972265540</v>
      </c>
      <c r="H221" s="24">
        <v>42</v>
      </c>
      <c r="I221" s="34">
        <v>29546</v>
      </c>
      <c r="J221" s="25">
        <v>46002</v>
      </c>
      <c r="K221" s="34">
        <v>24218.03</v>
      </c>
      <c r="L221" s="25">
        <v>45980</v>
      </c>
      <c r="M221" s="28">
        <v>-22</v>
      </c>
      <c r="N221" s="28">
        <f t="shared" si="12"/>
        <v>8</v>
      </c>
      <c r="O221" s="8">
        <f t="shared" si="13"/>
        <v>-532796.65999999992</v>
      </c>
      <c r="P221" s="8">
        <f t="shared" si="14"/>
        <v>193744.24</v>
      </c>
      <c r="Q221" s="28">
        <f t="shared" si="15"/>
        <v>30</v>
      </c>
    </row>
    <row r="222" spans="1:17" x14ac:dyDescent="0.25">
      <c r="A222" s="23" t="s">
        <v>12</v>
      </c>
      <c r="B222" s="23" t="s">
        <v>269</v>
      </c>
      <c r="C222" s="23" t="s">
        <v>276</v>
      </c>
      <c r="D222" s="24">
        <v>2046440513</v>
      </c>
      <c r="E222" s="25">
        <v>45973</v>
      </c>
      <c r="F222" s="25">
        <v>45973</v>
      </c>
      <c r="G222" s="23">
        <v>15981228653</v>
      </c>
      <c r="H222" s="24" t="s">
        <v>294</v>
      </c>
      <c r="I222" s="34">
        <v>15180</v>
      </c>
      <c r="J222" s="25">
        <v>46003</v>
      </c>
      <c r="K222" s="34">
        <v>13800</v>
      </c>
      <c r="L222" s="25">
        <v>45980</v>
      </c>
      <c r="M222" s="28">
        <v>-23</v>
      </c>
      <c r="N222" s="28">
        <f t="shared" si="12"/>
        <v>7</v>
      </c>
      <c r="O222" s="8">
        <f t="shared" si="13"/>
        <v>-317400</v>
      </c>
      <c r="P222" s="8">
        <f t="shared" si="14"/>
        <v>96600</v>
      </c>
      <c r="Q222" s="28">
        <f t="shared" si="15"/>
        <v>30</v>
      </c>
    </row>
    <row r="223" spans="1:17" x14ac:dyDescent="0.25">
      <c r="A223" s="23" t="s">
        <v>12</v>
      </c>
      <c r="B223" s="23" t="s">
        <v>269</v>
      </c>
      <c r="C223" s="23" t="s">
        <v>43</v>
      </c>
      <c r="D223" s="24">
        <v>1334410493</v>
      </c>
      <c r="E223" s="25">
        <v>45975</v>
      </c>
      <c r="F223" s="25">
        <v>45975</v>
      </c>
      <c r="G223" s="23">
        <v>15999800200</v>
      </c>
      <c r="H223" s="24">
        <v>40</v>
      </c>
      <c r="I223" s="34">
        <v>12487.37</v>
      </c>
      <c r="J223" s="25">
        <v>46005</v>
      </c>
      <c r="K223" s="34">
        <v>10235.549999999999</v>
      </c>
      <c r="L223" s="25">
        <v>46002</v>
      </c>
      <c r="M223" s="28">
        <v>-3</v>
      </c>
      <c r="N223" s="28">
        <f t="shared" si="12"/>
        <v>27</v>
      </c>
      <c r="O223" s="8">
        <f t="shared" si="13"/>
        <v>-30706.649999999998</v>
      </c>
      <c r="P223" s="8">
        <f t="shared" si="14"/>
        <v>276359.84999999998</v>
      </c>
      <c r="Q223" s="28">
        <f t="shared" si="15"/>
        <v>30</v>
      </c>
    </row>
    <row r="224" spans="1:17" x14ac:dyDescent="0.25">
      <c r="A224" s="23" t="s">
        <v>12</v>
      </c>
      <c r="B224" s="23" t="s">
        <v>269</v>
      </c>
      <c r="C224" s="23" t="s">
        <v>43</v>
      </c>
      <c r="D224" s="24">
        <v>1334410493</v>
      </c>
      <c r="E224" s="25">
        <v>45975</v>
      </c>
      <c r="F224" s="25">
        <v>45975</v>
      </c>
      <c r="G224" s="23">
        <v>15999988761</v>
      </c>
      <c r="H224" s="24">
        <v>41</v>
      </c>
      <c r="I224" s="34">
        <v>16974.490000000002</v>
      </c>
      <c r="J224" s="25">
        <v>46005</v>
      </c>
      <c r="K224" s="34">
        <v>13913.52</v>
      </c>
      <c r="L224" s="25">
        <v>45996</v>
      </c>
      <c r="M224" s="28">
        <v>-9</v>
      </c>
      <c r="N224" s="28">
        <f t="shared" si="12"/>
        <v>21</v>
      </c>
      <c r="O224" s="8">
        <f t="shared" si="13"/>
        <v>-125221.68000000001</v>
      </c>
      <c r="P224" s="8">
        <f t="shared" si="14"/>
        <v>292183.92</v>
      </c>
      <c r="Q224" s="28">
        <f t="shared" si="15"/>
        <v>30</v>
      </c>
    </row>
    <row r="225" spans="1:17" x14ac:dyDescent="0.25">
      <c r="A225" s="23" t="s">
        <v>12</v>
      </c>
      <c r="B225" s="23" t="s">
        <v>269</v>
      </c>
      <c r="C225" s="23" t="s">
        <v>295</v>
      </c>
      <c r="D225" s="24" t="s">
        <v>296</v>
      </c>
      <c r="E225" s="25">
        <v>45979</v>
      </c>
      <c r="F225" s="25">
        <v>45979</v>
      </c>
      <c r="G225" s="23">
        <v>16033229590</v>
      </c>
      <c r="H225" s="24" t="s">
        <v>297</v>
      </c>
      <c r="I225" s="34">
        <v>662.17</v>
      </c>
      <c r="J225" s="25">
        <v>46009</v>
      </c>
      <c r="K225" s="34">
        <v>662.17</v>
      </c>
      <c r="L225" s="25">
        <v>46006</v>
      </c>
      <c r="M225" s="28">
        <v>-3</v>
      </c>
      <c r="N225" s="28">
        <f t="shared" si="12"/>
        <v>27</v>
      </c>
      <c r="O225" s="8">
        <f t="shared" si="13"/>
        <v>-1986.5099999999998</v>
      </c>
      <c r="P225" s="8">
        <f t="shared" si="14"/>
        <v>17878.59</v>
      </c>
      <c r="Q225" s="28">
        <f t="shared" si="15"/>
        <v>30</v>
      </c>
    </row>
    <row r="226" spans="1:17" x14ac:dyDescent="0.25">
      <c r="A226" s="23" t="s">
        <v>12</v>
      </c>
      <c r="B226" s="23" t="s">
        <v>269</v>
      </c>
      <c r="C226" s="23" t="s">
        <v>295</v>
      </c>
      <c r="D226" s="24" t="s">
        <v>296</v>
      </c>
      <c r="E226" s="25">
        <v>45979</v>
      </c>
      <c r="F226" s="25">
        <v>45979</v>
      </c>
      <c r="G226" s="23">
        <v>16033238220</v>
      </c>
      <c r="H226" s="24" t="s">
        <v>298</v>
      </c>
      <c r="I226" s="34">
        <v>1186.97</v>
      </c>
      <c r="J226" s="25">
        <v>46009</v>
      </c>
      <c r="K226" s="34">
        <v>1186.97</v>
      </c>
      <c r="L226" s="25">
        <v>45996</v>
      </c>
      <c r="M226" s="28">
        <v>-13</v>
      </c>
      <c r="N226" s="28">
        <f t="shared" si="12"/>
        <v>17</v>
      </c>
      <c r="O226" s="8">
        <f t="shared" si="13"/>
        <v>-15430.61</v>
      </c>
      <c r="P226" s="8">
        <f t="shared" si="14"/>
        <v>20178.490000000002</v>
      </c>
      <c r="Q226" s="28">
        <f t="shared" si="15"/>
        <v>30</v>
      </c>
    </row>
    <row r="227" spans="1:17" x14ac:dyDescent="0.25">
      <c r="A227" s="23" t="s">
        <v>12</v>
      </c>
      <c r="B227" s="23" t="s">
        <v>269</v>
      </c>
      <c r="C227" s="23" t="s">
        <v>276</v>
      </c>
      <c r="D227" s="24">
        <v>2046440513</v>
      </c>
      <c r="E227" s="25">
        <v>45980</v>
      </c>
      <c r="F227" s="25">
        <v>45980</v>
      </c>
      <c r="G227" s="23">
        <v>16035569458</v>
      </c>
      <c r="H227" s="24" t="s">
        <v>299</v>
      </c>
      <c r="I227" s="34">
        <v>13666.4</v>
      </c>
      <c r="J227" s="25">
        <v>46010</v>
      </c>
      <c r="K227" s="34">
        <v>12424</v>
      </c>
      <c r="L227" s="25">
        <v>46002</v>
      </c>
      <c r="M227" s="28">
        <v>-8</v>
      </c>
      <c r="N227" s="28">
        <f t="shared" si="12"/>
        <v>22</v>
      </c>
      <c r="O227" s="8">
        <f t="shared" si="13"/>
        <v>-99392</v>
      </c>
      <c r="P227" s="8">
        <f t="shared" si="14"/>
        <v>273328</v>
      </c>
      <c r="Q227" s="28">
        <f t="shared" si="15"/>
        <v>30</v>
      </c>
    </row>
    <row r="228" spans="1:17" x14ac:dyDescent="0.25">
      <c r="A228" s="23" t="s">
        <v>12</v>
      </c>
      <c r="B228" s="23" t="s">
        <v>269</v>
      </c>
      <c r="C228" s="23" t="s">
        <v>43</v>
      </c>
      <c r="D228" s="24">
        <v>1334410493</v>
      </c>
      <c r="E228" s="25">
        <v>45987</v>
      </c>
      <c r="F228" s="25">
        <v>45987</v>
      </c>
      <c r="G228" s="23">
        <v>16080489987</v>
      </c>
      <c r="H228" s="24">
        <v>43</v>
      </c>
      <c r="I228" s="34">
        <v>2531.8200000000002</v>
      </c>
      <c r="J228" s="25">
        <v>46017</v>
      </c>
      <c r="K228" s="34">
        <v>2075.2600000000002</v>
      </c>
      <c r="L228" s="25">
        <v>45996</v>
      </c>
      <c r="M228" s="28">
        <v>-21</v>
      </c>
      <c r="N228" s="28">
        <f t="shared" si="12"/>
        <v>9</v>
      </c>
      <c r="O228" s="8">
        <f t="shared" si="13"/>
        <v>-43580.460000000006</v>
      </c>
      <c r="P228" s="8">
        <f t="shared" si="14"/>
        <v>18677.340000000004</v>
      </c>
      <c r="Q228" s="28">
        <f t="shared" si="15"/>
        <v>30</v>
      </c>
    </row>
    <row r="229" spans="1:17" x14ac:dyDescent="0.25">
      <c r="A229" s="23" t="s">
        <v>12</v>
      </c>
      <c r="B229" s="23" t="s">
        <v>269</v>
      </c>
      <c r="C229" s="23" t="s">
        <v>43</v>
      </c>
      <c r="D229" s="24">
        <v>1334410493</v>
      </c>
      <c r="E229" s="25">
        <v>45988</v>
      </c>
      <c r="F229" s="25">
        <v>45988</v>
      </c>
      <c r="G229" s="23">
        <v>16088613973</v>
      </c>
      <c r="H229" s="24">
        <v>44</v>
      </c>
      <c r="I229" s="34">
        <v>48800</v>
      </c>
      <c r="J229" s="25">
        <v>46018</v>
      </c>
      <c r="K229" s="34">
        <v>40000</v>
      </c>
      <c r="L229" s="25">
        <v>45996</v>
      </c>
      <c r="M229" s="28">
        <v>-22</v>
      </c>
      <c r="N229" s="28">
        <f t="shared" si="12"/>
        <v>8</v>
      </c>
      <c r="O229" s="8">
        <f t="shared" si="13"/>
        <v>-880000</v>
      </c>
      <c r="P229" s="8">
        <f t="shared" si="14"/>
        <v>320000</v>
      </c>
      <c r="Q229" s="28">
        <f t="shared" si="15"/>
        <v>30</v>
      </c>
    </row>
    <row r="230" spans="1:17" x14ac:dyDescent="0.25">
      <c r="A230" s="23" t="s">
        <v>12</v>
      </c>
      <c r="B230" s="23" t="s">
        <v>269</v>
      </c>
      <c r="C230" s="23" t="s">
        <v>43</v>
      </c>
      <c r="D230" s="24">
        <v>1334410493</v>
      </c>
      <c r="E230" s="25">
        <v>45994</v>
      </c>
      <c r="F230" s="25">
        <v>45994</v>
      </c>
      <c r="G230" s="23">
        <v>16143693137</v>
      </c>
      <c r="H230" s="24">
        <v>45</v>
      </c>
      <c r="I230" s="34">
        <v>22728.17</v>
      </c>
      <c r="J230" s="25">
        <v>46024</v>
      </c>
      <c r="K230" s="34">
        <v>18629.650000000001</v>
      </c>
      <c r="L230" s="25">
        <v>46006</v>
      </c>
      <c r="M230" s="28">
        <v>-18</v>
      </c>
      <c r="N230" s="28">
        <f t="shared" si="12"/>
        <v>12</v>
      </c>
      <c r="O230" s="8">
        <f t="shared" si="13"/>
        <v>-335333.7</v>
      </c>
      <c r="P230" s="8">
        <f t="shared" si="14"/>
        <v>223555.80000000002</v>
      </c>
      <c r="Q230" s="28">
        <f t="shared" si="15"/>
        <v>30</v>
      </c>
    </row>
    <row r="231" spans="1:17" x14ac:dyDescent="0.25">
      <c r="A231" s="23" t="s">
        <v>12</v>
      </c>
      <c r="B231" s="23" t="s">
        <v>269</v>
      </c>
      <c r="C231" s="23" t="s">
        <v>276</v>
      </c>
      <c r="D231" s="24">
        <v>2046440513</v>
      </c>
      <c r="E231" s="25">
        <v>46000</v>
      </c>
      <c r="F231" s="25">
        <v>46000</v>
      </c>
      <c r="G231" s="23">
        <v>16187659626</v>
      </c>
      <c r="H231" s="24" t="s">
        <v>300</v>
      </c>
      <c r="I231" s="34">
        <v>13666.4</v>
      </c>
      <c r="J231" s="25">
        <v>46030</v>
      </c>
      <c r="K231" s="34">
        <v>12424</v>
      </c>
      <c r="L231" s="25">
        <v>46006</v>
      </c>
      <c r="M231" s="28">
        <v>-24</v>
      </c>
      <c r="N231" s="28">
        <f t="shared" si="12"/>
        <v>6</v>
      </c>
      <c r="O231" s="8">
        <f t="shared" si="13"/>
        <v>-298176</v>
      </c>
      <c r="P231" s="8">
        <f t="shared" si="14"/>
        <v>74544</v>
      </c>
      <c r="Q231" s="28">
        <f t="shared" si="15"/>
        <v>30</v>
      </c>
    </row>
    <row r="232" spans="1:17" x14ac:dyDescent="0.25">
      <c r="A232" s="23" t="s">
        <v>12</v>
      </c>
      <c r="B232" s="23" t="s">
        <v>269</v>
      </c>
      <c r="C232" s="23" t="s">
        <v>276</v>
      </c>
      <c r="D232" s="24">
        <v>2046440513</v>
      </c>
      <c r="E232" s="25">
        <v>46001</v>
      </c>
      <c r="F232" s="25">
        <v>46001</v>
      </c>
      <c r="G232" s="23">
        <v>16187744575</v>
      </c>
      <c r="H232" s="24" t="s">
        <v>301</v>
      </c>
      <c r="I232" s="34">
        <v>13200</v>
      </c>
      <c r="J232" s="25">
        <v>46031</v>
      </c>
      <c r="K232" s="34">
        <v>12000</v>
      </c>
      <c r="L232" s="25">
        <v>46006</v>
      </c>
      <c r="M232" s="28">
        <v>-25</v>
      </c>
      <c r="N232" s="28">
        <f t="shared" si="12"/>
        <v>5</v>
      </c>
      <c r="O232" s="8">
        <f t="shared" si="13"/>
        <v>-300000</v>
      </c>
      <c r="P232" s="8">
        <f t="shared" si="14"/>
        <v>60000</v>
      </c>
      <c r="Q232" s="28">
        <f t="shared" si="15"/>
        <v>30</v>
      </c>
    </row>
    <row r="233" spans="1:17" x14ac:dyDescent="0.25">
      <c r="A233" s="23" t="s">
        <v>12</v>
      </c>
      <c r="B233" s="23" t="s">
        <v>269</v>
      </c>
      <c r="C233" s="23" t="s">
        <v>276</v>
      </c>
      <c r="D233" s="24">
        <v>2046440513</v>
      </c>
      <c r="E233" s="25">
        <v>46002</v>
      </c>
      <c r="F233" s="25">
        <v>46002</v>
      </c>
      <c r="G233" s="23">
        <v>16206453222</v>
      </c>
      <c r="H233" s="24" t="s">
        <v>302</v>
      </c>
      <c r="I233" s="34">
        <v>68707.55</v>
      </c>
      <c r="J233" s="25">
        <v>46032</v>
      </c>
      <c r="K233" s="34">
        <v>62461.41</v>
      </c>
      <c r="L233" s="25">
        <v>46006</v>
      </c>
      <c r="M233" s="28">
        <v>-26</v>
      </c>
      <c r="N233" s="28">
        <f t="shared" si="12"/>
        <v>4</v>
      </c>
      <c r="O233" s="8">
        <f t="shared" si="13"/>
        <v>-1623996.6600000001</v>
      </c>
      <c r="P233" s="8">
        <f t="shared" si="14"/>
        <v>249845.64</v>
      </c>
      <c r="Q233" s="28">
        <f t="shared" si="15"/>
        <v>30</v>
      </c>
    </row>
    <row r="234" spans="1:17" x14ac:dyDescent="0.25">
      <c r="A234" s="23" t="s">
        <v>12</v>
      </c>
      <c r="B234" s="23" t="s">
        <v>303</v>
      </c>
      <c r="C234" s="23" t="s">
        <v>304</v>
      </c>
      <c r="D234" s="24">
        <v>2616630022</v>
      </c>
      <c r="E234" s="25">
        <v>45912</v>
      </c>
      <c r="F234" s="25">
        <v>45912</v>
      </c>
      <c r="G234" s="23">
        <v>15528254459</v>
      </c>
      <c r="H234" s="24">
        <v>3250018718</v>
      </c>
      <c r="I234" s="34">
        <v>639.21</v>
      </c>
      <c r="J234" s="25">
        <v>45942</v>
      </c>
      <c r="K234" s="34">
        <v>527.69000000000005</v>
      </c>
      <c r="L234" s="25">
        <v>45931</v>
      </c>
      <c r="M234" s="28">
        <v>-11</v>
      </c>
      <c r="N234" s="28">
        <f t="shared" si="12"/>
        <v>19</v>
      </c>
      <c r="O234" s="8">
        <f t="shared" si="13"/>
        <v>-5804.59</v>
      </c>
      <c r="P234" s="8">
        <f t="shared" si="14"/>
        <v>10026.11</v>
      </c>
      <c r="Q234" s="28">
        <f t="shared" si="15"/>
        <v>30</v>
      </c>
    </row>
    <row r="235" spans="1:17" x14ac:dyDescent="0.25">
      <c r="A235" s="23" t="s">
        <v>12</v>
      </c>
      <c r="B235" s="23" t="s">
        <v>303</v>
      </c>
      <c r="C235" s="23" t="s">
        <v>305</v>
      </c>
      <c r="D235" s="24">
        <v>8122660585</v>
      </c>
      <c r="E235" s="25">
        <v>45915</v>
      </c>
      <c r="F235" s="25">
        <v>45915</v>
      </c>
      <c r="G235" s="23">
        <v>15551427909</v>
      </c>
      <c r="H235" s="24" t="s">
        <v>306</v>
      </c>
      <c r="I235" s="34">
        <v>2834.1</v>
      </c>
      <c r="J235" s="25">
        <v>45945</v>
      </c>
      <c r="K235" s="34">
        <v>2725.1</v>
      </c>
      <c r="L235" s="25">
        <v>45932</v>
      </c>
      <c r="M235" s="28">
        <v>-13</v>
      </c>
      <c r="N235" s="28">
        <f t="shared" si="12"/>
        <v>17</v>
      </c>
      <c r="O235" s="8">
        <f t="shared" si="13"/>
        <v>-35426.299999999996</v>
      </c>
      <c r="P235" s="8">
        <f t="shared" si="14"/>
        <v>46326.7</v>
      </c>
      <c r="Q235" s="28">
        <f t="shared" si="15"/>
        <v>30</v>
      </c>
    </row>
    <row r="236" spans="1:17" x14ac:dyDescent="0.25">
      <c r="A236" s="23" t="s">
        <v>12</v>
      </c>
      <c r="B236" s="23" t="s">
        <v>303</v>
      </c>
      <c r="C236" s="23" t="s">
        <v>307</v>
      </c>
      <c r="D236" s="24">
        <v>1788080156</v>
      </c>
      <c r="E236" s="25">
        <v>45915</v>
      </c>
      <c r="F236" s="25">
        <v>45915</v>
      </c>
      <c r="G236" s="23">
        <v>15555647925</v>
      </c>
      <c r="H236" s="24">
        <v>1010971998</v>
      </c>
      <c r="I236" s="34">
        <v>209.18</v>
      </c>
      <c r="J236" s="25">
        <v>45945</v>
      </c>
      <c r="K236" s="34">
        <v>171.46</v>
      </c>
      <c r="L236" s="25">
        <v>45933</v>
      </c>
      <c r="M236" s="28">
        <v>-12</v>
      </c>
      <c r="N236" s="28">
        <f t="shared" si="12"/>
        <v>18</v>
      </c>
      <c r="O236" s="8">
        <f t="shared" si="13"/>
        <v>-2057.52</v>
      </c>
      <c r="P236" s="8">
        <f t="shared" si="14"/>
        <v>3086.28</v>
      </c>
      <c r="Q236" s="28">
        <f t="shared" si="15"/>
        <v>30</v>
      </c>
    </row>
    <row r="237" spans="1:17" x14ac:dyDescent="0.25">
      <c r="A237" s="23" t="s">
        <v>12</v>
      </c>
      <c r="B237" s="23" t="s">
        <v>303</v>
      </c>
      <c r="C237" s="23" t="s">
        <v>308</v>
      </c>
      <c r="D237" s="24">
        <v>8526440154</v>
      </c>
      <c r="E237" s="25">
        <v>45917</v>
      </c>
      <c r="F237" s="25">
        <v>45917</v>
      </c>
      <c r="G237" s="23">
        <v>15566491378</v>
      </c>
      <c r="H237" s="24">
        <v>5752257293</v>
      </c>
      <c r="I237" s="34">
        <v>33081.61</v>
      </c>
      <c r="J237" s="25">
        <v>45947</v>
      </c>
      <c r="K237" s="34">
        <v>27116.07</v>
      </c>
      <c r="L237" s="25">
        <v>45932</v>
      </c>
      <c r="M237" s="28">
        <v>-15</v>
      </c>
      <c r="N237" s="28">
        <f t="shared" si="12"/>
        <v>15</v>
      </c>
      <c r="O237" s="8">
        <f t="shared" si="13"/>
        <v>-406741.05</v>
      </c>
      <c r="P237" s="8">
        <f t="shared" si="14"/>
        <v>406741.05</v>
      </c>
      <c r="Q237" s="28">
        <f t="shared" si="15"/>
        <v>30</v>
      </c>
    </row>
    <row r="238" spans="1:17" x14ac:dyDescent="0.25">
      <c r="A238" s="23" t="s">
        <v>12</v>
      </c>
      <c r="B238" s="23" t="s">
        <v>303</v>
      </c>
      <c r="C238" s="23" t="s">
        <v>309</v>
      </c>
      <c r="D238" s="24">
        <v>1177760491</v>
      </c>
      <c r="E238" s="25">
        <v>45917</v>
      </c>
      <c r="F238" s="25">
        <v>45917</v>
      </c>
      <c r="G238" s="23">
        <v>15573000701</v>
      </c>
      <c r="H238" s="24" t="s">
        <v>310</v>
      </c>
      <c r="I238" s="34">
        <v>216.41</v>
      </c>
      <c r="J238" s="25">
        <v>45947</v>
      </c>
      <c r="K238" s="34">
        <v>196.74</v>
      </c>
      <c r="L238" s="25">
        <v>45943</v>
      </c>
      <c r="M238" s="28">
        <v>-4</v>
      </c>
      <c r="N238" s="28">
        <f t="shared" si="12"/>
        <v>26</v>
      </c>
      <c r="O238" s="8">
        <f t="shared" si="13"/>
        <v>-786.96</v>
      </c>
      <c r="P238" s="8">
        <f t="shared" si="14"/>
        <v>5115.24</v>
      </c>
      <c r="Q238" s="28">
        <f t="shared" si="15"/>
        <v>30</v>
      </c>
    </row>
    <row r="239" spans="1:17" x14ac:dyDescent="0.25">
      <c r="A239" s="23" t="s">
        <v>12</v>
      </c>
      <c r="B239" s="23" t="s">
        <v>303</v>
      </c>
      <c r="C239" s="23" t="s">
        <v>309</v>
      </c>
      <c r="D239" s="24">
        <v>1177760491</v>
      </c>
      <c r="E239" s="25">
        <v>45917</v>
      </c>
      <c r="F239" s="25">
        <v>45917</v>
      </c>
      <c r="G239" s="23">
        <v>15573013407</v>
      </c>
      <c r="H239" s="24" t="s">
        <v>311</v>
      </c>
      <c r="I239" s="34">
        <v>144.09</v>
      </c>
      <c r="J239" s="25">
        <v>45947</v>
      </c>
      <c r="K239" s="34">
        <v>130.99</v>
      </c>
      <c r="L239" s="25">
        <v>45943</v>
      </c>
      <c r="M239" s="28">
        <v>-4</v>
      </c>
      <c r="N239" s="28">
        <f t="shared" si="12"/>
        <v>26</v>
      </c>
      <c r="O239" s="8">
        <f t="shared" si="13"/>
        <v>-523.96</v>
      </c>
      <c r="P239" s="8">
        <f t="shared" si="14"/>
        <v>3405.7400000000002</v>
      </c>
      <c r="Q239" s="28">
        <f t="shared" si="15"/>
        <v>30</v>
      </c>
    </row>
    <row r="240" spans="1:17" x14ac:dyDescent="0.25">
      <c r="A240" s="23" t="s">
        <v>12</v>
      </c>
      <c r="B240" s="23" t="s">
        <v>303</v>
      </c>
      <c r="C240" s="23" t="s">
        <v>309</v>
      </c>
      <c r="D240" s="24">
        <v>1177760491</v>
      </c>
      <c r="E240" s="25">
        <v>45917</v>
      </c>
      <c r="F240" s="25">
        <v>45917</v>
      </c>
      <c r="G240" s="23">
        <v>15573025535</v>
      </c>
      <c r="H240" s="24" t="s">
        <v>312</v>
      </c>
      <c r="I240" s="34">
        <v>3728.27</v>
      </c>
      <c r="J240" s="25">
        <v>45947</v>
      </c>
      <c r="K240" s="34">
        <v>3389.34</v>
      </c>
      <c r="L240" s="25">
        <v>45943</v>
      </c>
      <c r="M240" s="28">
        <v>-4</v>
      </c>
      <c r="N240" s="28">
        <f t="shared" si="12"/>
        <v>26</v>
      </c>
      <c r="O240" s="8">
        <f t="shared" si="13"/>
        <v>-13557.36</v>
      </c>
      <c r="P240" s="8">
        <f t="shared" si="14"/>
        <v>88122.84</v>
      </c>
      <c r="Q240" s="28">
        <f t="shared" si="15"/>
        <v>30</v>
      </c>
    </row>
    <row r="241" spans="1:17" x14ac:dyDescent="0.25">
      <c r="A241" s="23" t="s">
        <v>12</v>
      </c>
      <c r="B241" s="23" t="s">
        <v>303</v>
      </c>
      <c r="C241" s="23" t="s">
        <v>309</v>
      </c>
      <c r="D241" s="24">
        <v>1177760491</v>
      </c>
      <c r="E241" s="25">
        <v>45918</v>
      </c>
      <c r="F241" s="25">
        <v>45918</v>
      </c>
      <c r="G241" s="23">
        <v>15573026072</v>
      </c>
      <c r="H241" s="24" t="s">
        <v>313</v>
      </c>
      <c r="I241" s="34">
        <v>594.66</v>
      </c>
      <c r="J241" s="25">
        <v>45948</v>
      </c>
      <c r="K241" s="34">
        <v>540.6</v>
      </c>
      <c r="L241" s="25">
        <v>45943</v>
      </c>
      <c r="M241" s="28">
        <v>-5</v>
      </c>
      <c r="N241" s="28">
        <f t="shared" si="12"/>
        <v>25</v>
      </c>
      <c r="O241" s="8">
        <f t="shared" si="13"/>
        <v>-2703</v>
      </c>
      <c r="P241" s="8">
        <f t="shared" si="14"/>
        <v>13515</v>
      </c>
      <c r="Q241" s="28">
        <f t="shared" si="15"/>
        <v>30</v>
      </c>
    </row>
    <row r="242" spans="1:17" x14ac:dyDescent="0.25">
      <c r="A242" s="23" t="s">
        <v>12</v>
      </c>
      <c r="B242" s="23" t="s">
        <v>303</v>
      </c>
      <c r="C242" s="23" t="s">
        <v>309</v>
      </c>
      <c r="D242" s="24">
        <v>1177760491</v>
      </c>
      <c r="E242" s="25">
        <v>45917</v>
      </c>
      <c r="F242" s="25">
        <v>45917</v>
      </c>
      <c r="G242" s="23">
        <v>15573028635</v>
      </c>
      <c r="H242" s="24" t="s">
        <v>314</v>
      </c>
      <c r="I242" s="34">
        <v>72.5</v>
      </c>
      <c r="J242" s="25">
        <v>45947</v>
      </c>
      <c r="K242" s="34">
        <v>66.34</v>
      </c>
      <c r="L242" s="25">
        <v>45943</v>
      </c>
      <c r="M242" s="28">
        <v>-4</v>
      </c>
      <c r="N242" s="28">
        <f t="shared" si="12"/>
        <v>26</v>
      </c>
      <c r="O242" s="8">
        <f t="shared" si="13"/>
        <v>-265.36</v>
      </c>
      <c r="P242" s="8">
        <f t="shared" si="14"/>
        <v>1724.8400000000001</v>
      </c>
      <c r="Q242" s="28">
        <f t="shared" si="15"/>
        <v>30</v>
      </c>
    </row>
    <row r="243" spans="1:17" x14ac:dyDescent="0.25">
      <c r="A243" s="23" t="s">
        <v>12</v>
      </c>
      <c r="B243" s="23" t="s">
        <v>303</v>
      </c>
      <c r="C243" s="23" t="s">
        <v>309</v>
      </c>
      <c r="D243" s="24">
        <v>1177760491</v>
      </c>
      <c r="E243" s="25">
        <v>45917</v>
      </c>
      <c r="F243" s="25">
        <v>45917</v>
      </c>
      <c r="G243" s="23">
        <v>15573028716</v>
      </c>
      <c r="H243" s="24" t="s">
        <v>315</v>
      </c>
      <c r="I243" s="34">
        <v>1251.76</v>
      </c>
      <c r="J243" s="25">
        <v>45947</v>
      </c>
      <c r="K243" s="34">
        <v>1137.96</v>
      </c>
      <c r="L243" s="25">
        <v>45943</v>
      </c>
      <c r="M243" s="28">
        <v>-4</v>
      </c>
      <c r="N243" s="28">
        <f t="shared" si="12"/>
        <v>26</v>
      </c>
      <c r="O243" s="8">
        <f t="shared" si="13"/>
        <v>-4551.84</v>
      </c>
      <c r="P243" s="8">
        <f t="shared" si="14"/>
        <v>29586.959999999999</v>
      </c>
      <c r="Q243" s="28">
        <f t="shared" si="15"/>
        <v>30</v>
      </c>
    </row>
    <row r="244" spans="1:17" x14ac:dyDescent="0.25">
      <c r="A244" s="23" t="s">
        <v>12</v>
      </c>
      <c r="B244" s="23" t="s">
        <v>303</v>
      </c>
      <c r="C244" s="23" t="s">
        <v>309</v>
      </c>
      <c r="D244" s="24">
        <v>1177760491</v>
      </c>
      <c r="E244" s="25">
        <v>45917</v>
      </c>
      <c r="F244" s="25">
        <v>45917</v>
      </c>
      <c r="G244" s="23">
        <v>15573029823</v>
      </c>
      <c r="H244" s="24" t="s">
        <v>316</v>
      </c>
      <c r="I244" s="34">
        <v>1040.1300000000001</v>
      </c>
      <c r="J244" s="25">
        <v>45947</v>
      </c>
      <c r="K244" s="34">
        <v>945.57</v>
      </c>
      <c r="L244" s="25">
        <v>45943</v>
      </c>
      <c r="M244" s="28">
        <v>-4</v>
      </c>
      <c r="N244" s="28">
        <f t="shared" si="12"/>
        <v>26</v>
      </c>
      <c r="O244" s="8">
        <f t="shared" si="13"/>
        <v>-3782.28</v>
      </c>
      <c r="P244" s="8">
        <f t="shared" si="14"/>
        <v>24584.82</v>
      </c>
      <c r="Q244" s="28">
        <f t="shared" si="15"/>
        <v>30</v>
      </c>
    </row>
    <row r="245" spans="1:17" x14ac:dyDescent="0.25">
      <c r="A245" s="23" t="s">
        <v>12</v>
      </c>
      <c r="B245" s="23" t="s">
        <v>303</v>
      </c>
      <c r="C245" s="23" t="s">
        <v>309</v>
      </c>
      <c r="D245" s="24">
        <v>1177760491</v>
      </c>
      <c r="E245" s="25">
        <v>45917</v>
      </c>
      <c r="F245" s="25">
        <v>45917</v>
      </c>
      <c r="G245" s="23">
        <v>15573029908</v>
      </c>
      <c r="H245" s="24" t="s">
        <v>317</v>
      </c>
      <c r="I245" s="34">
        <v>148.59</v>
      </c>
      <c r="J245" s="25">
        <v>45947</v>
      </c>
      <c r="K245" s="34">
        <v>135.08000000000001</v>
      </c>
      <c r="L245" s="25">
        <v>45943</v>
      </c>
      <c r="M245" s="28">
        <v>-4</v>
      </c>
      <c r="N245" s="28">
        <f t="shared" si="12"/>
        <v>26</v>
      </c>
      <c r="O245" s="8">
        <f t="shared" si="13"/>
        <v>-540.32000000000005</v>
      </c>
      <c r="P245" s="8">
        <f t="shared" si="14"/>
        <v>3512.0800000000004</v>
      </c>
      <c r="Q245" s="28">
        <f t="shared" si="15"/>
        <v>30</v>
      </c>
    </row>
    <row r="246" spans="1:17" x14ac:dyDescent="0.25">
      <c r="A246" s="23" t="s">
        <v>12</v>
      </c>
      <c r="B246" s="23" t="s">
        <v>303</v>
      </c>
      <c r="C246" s="23" t="s">
        <v>309</v>
      </c>
      <c r="D246" s="24">
        <v>1177760491</v>
      </c>
      <c r="E246" s="25">
        <v>45918</v>
      </c>
      <c r="F246" s="25">
        <v>45918</v>
      </c>
      <c r="G246" s="23">
        <v>15573040758</v>
      </c>
      <c r="H246" s="24" t="s">
        <v>318</v>
      </c>
      <c r="I246" s="34">
        <v>1684.03</v>
      </c>
      <c r="J246" s="25">
        <v>45948</v>
      </c>
      <c r="K246" s="34">
        <v>1530.94</v>
      </c>
      <c r="L246" s="25">
        <v>45943</v>
      </c>
      <c r="M246" s="28">
        <v>-5</v>
      </c>
      <c r="N246" s="28">
        <f t="shared" si="12"/>
        <v>25</v>
      </c>
      <c r="O246" s="8">
        <f t="shared" si="13"/>
        <v>-7654.7000000000007</v>
      </c>
      <c r="P246" s="8">
        <f t="shared" si="14"/>
        <v>38273.5</v>
      </c>
      <c r="Q246" s="28">
        <f t="shared" si="15"/>
        <v>30</v>
      </c>
    </row>
    <row r="247" spans="1:17" x14ac:dyDescent="0.25">
      <c r="A247" s="23" t="s">
        <v>12</v>
      </c>
      <c r="B247" s="23" t="s">
        <v>303</v>
      </c>
      <c r="C247" s="23" t="s">
        <v>309</v>
      </c>
      <c r="D247" s="24">
        <v>1177760491</v>
      </c>
      <c r="E247" s="25">
        <v>45917</v>
      </c>
      <c r="F247" s="25">
        <v>45917</v>
      </c>
      <c r="G247" s="23">
        <v>15573044123</v>
      </c>
      <c r="H247" s="24" t="s">
        <v>319</v>
      </c>
      <c r="I247" s="34">
        <v>3496.81</v>
      </c>
      <c r="J247" s="25">
        <v>45947</v>
      </c>
      <c r="K247" s="34">
        <v>3178.92</v>
      </c>
      <c r="L247" s="25">
        <v>45943</v>
      </c>
      <c r="M247" s="28">
        <v>-4</v>
      </c>
      <c r="N247" s="28">
        <f t="shared" si="12"/>
        <v>26</v>
      </c>
      <c r="O247" s="8">
        <f t="shared" si="13"/>
        <v>-12715.68</v>
      </c>
      <c r="P247" s="8">
        <f t="shared" si="14"/>
        <v>82651.92</v>
      </c>
      <c r="Q247" s="28">
        <f t="shared" si="15"/>
        <v>30</v>
      </c>
    </row>
    <row r="248" spans="1:17" x14ac:dyDescent="0.25">
      <c r="A248" s="23" t="s">
        <v>12</v>
      </c>
      <c r="B248" s="23" t="s">
        <v>303</v>
      </c>
      <c r="C248" s="23" t="s">
        <v>309</v>
      </c>
      <c r="D248" s="24">
        <v>1177760491</v>
      </c>
      <c r="E248" s="25">
        <v>45918</v>
      </c>
      <c r="F248" s="25">
        <v>45918</v>
      </c>
      <c r="G248" s="23">
        <v>15573045555</v>
      </c>
      <c r="H248" s="24" t="s">
        <v>320</v>
      </c>
      <c r="I248" s="34">
        <v>139.9</v>
      </c>
      <c r="J248" s="25">
        <v>45948</v>
      </c>
      <c r="K248" s="34">
        <v>127.18</v>
      </c>
      <c r="L248" s="25">
        <v>45943</v>
      </c>
      <c r="M248" s="28">
        <v>-5</v>
      </c>
      <c r="N248" s="28">
        <f t="shared" si="12"/>
        <v>25</v>
      </c>
      <c r="O248" s="8">
        <f t="shared" si="13"/>
        <v>-635.90000000000009</v>
      </c>
      <c r="P248" s="8">
        <f t="shared" si="14"/>
        <v>3179.5</v>
      </c>
      <c r="Q248" s="28">
        <f t="shared" si="15"/>
        <v>30</v>
      </c>
    </row>
    <row r="249" spans="1:17" x14ac:dyDescent="0.25">
      <c r="A249" s="23" t="s">
        <v>12</v>
      </c>
      <c r="B249" s="23" t="s">
        <v>303</v>
      </c>
      <c r="C249" s="23" t="s">
        <v>309</v>
      </c>
      <c r="D249" s="24">
        <v>1177760491</v>
      </c>
      <c r="E249" s="25">
        <v>45917</v>
      </c>
      <c r="F249" s="25">
        <v>45917</v>
      </c>
      <c r="G249" s="23">
        <v>15573045702</v>
      </c>
      <c r="H249" s="24" t="s">
        <v>321</v>
      </c>
      <c r="I249" s="34">
        <v>270.17</v>
      </c>
      <c r="J249" s="25">
        <v>45947</v>
      </c>
      <c r="K249" s="34">
        <v>245.61</v>
      </c>
      <c r="L249" s="25">
        <v>45943</v>
      </c>
      <c r="M249" s="28">
        <v>-4</v>
      </c>
      <c r="N249" s="28">
        <f t="shared" si="12"/>
        <v>26</v>
      </c>
      <c r="O249" s="8">
        <f t="shared" si="13"/>
        <v>-982.44</v>
      </c>
      <c r="P249" s="8">
        <f t="shared" si="14"/>
        <v>6385.8600000000006</v>
      </c>
      <c r="Q249" s="28">
        <f t="shared" si="15"/>
        <v>30</v>
      </c>
    </row>
    <row r="250" spans="1:17" x14ac:dyDescent="0.25">
      <c r="A250" s="23" t="s">
        <v>12</v>
      </c>
      <c r="B250" s="23" t="s">
        <v>303</v>
      </c>
      <c r="C250" s="23" t="s">
        <v>309</v>
      </c>
      <c r="D250" s="24">
        <v>1177760491</v>
      </c>
      <c r="E250" s="25">
        <v>45917</v>
      </c>
      <c r="F250" s="25">
        <v>45917</v>
      </c>
      <c r="G250" s="23">
        <v>15573045910</v>
      </c>
      <c r="H250" s="24" t="s">
        <v>322</v>
      </c>
      <c r="I250" s="34">
        <v>81.06</v>
      </c>
      <c r="J250" s="25">
        <v>45947</v>
      </c>
      <c r="K250" s="34">
        <v>73.69</v>
      </c>
      <c r="L250" s="25">
        <v>45943</v>
      </c>
      <c r="M250" s="28">
        <v>-4</v>
      </c>
      <c r="N250" s="28">
        <f t="shared" si="12"/>
        <v>26</v>
      </c>
      <c r="O250" s="8">
        <f t="shared" si="13"/>
        <v>-294.76</v>
      </c>
      <c r="P250" s="8">
        <f t="shared" si="14"/>
        <v>1915.94</v>
      </c>
      <c r="Q250" s="28">
        <f t="shared" si="15"/>
        <v>30</v>
      </c>
    </row>
    <row r="251" spans="1:17" x14ac:dyDescent="0.25">
      <c r="A251" s="23" t="s">
        <v>12</v>
      </c>
      <c r="B251" s="23" t="s">
        <v>303</v>
      </c>
      <c r="C251" s="23" t="s">
        <v>309</v>
      </c>
      <c r="D251" s="24">
        <v>1177760491</v>
      </c>
      <c r="E251" s="25">
        <v>45918</v>
      </c>
      <c r="F251" s="25">
        <v>45918</v>
      </c>
      <c r="G251" s="23">
        <v>15573046054</v>
      </c>
      <c r="H251" s="24" t="s">
        <v>323</v>
      </c>
      <c r="I251" s="34">
        <v>567.34</v>
      </c>
      <c r="J251" s="25">
        <v>45948</v>
      </c>
      <c r="K251" s="34">
        <v>515.76</v>
      </c>
      <c r="L251" s="25">
        <v>45943</v>
      </c>
      <c r="M251" s="28">
        <v>-5</v>
      </c>
      <c r="N251" s="28">
        <f t="shared" si="12"/>
        <v>25</v>
      </c>
      <c r="O251" s="8">
        <f t="shared" si="13"/>
        <v>-2578.8000000000002</v>
      </c>
      <c r="P251" s="8">
        <f t="shared" si="14"/>
        <v>12894</v>
      </c>
      <c r="Q251" s="28">
        <f t="shared" si="15"/>
        <v>30</v>
      </c>
    </row>
    <row r="252" spans="1:17" x14ac:dyDescent="0.25">
      <c r="A252" s="23" t="s">
        <v>12</v>
      </c>
      <c r="B252" s="23" t="s">
        <v>303</v>
      </c>
      <c r="C252" s="23" t="s">
        <v>309</v>
      </c>
      <c r="D252" s="24">
        <v>1177760491</v>
      </c>
      <c r="E252" s="25">
        <v>45918</v>
      </c>
      <c r="F252" s="25">
        <v>45918</v>
      </c>
      <c r="G252" s="23">
        <v>15573047049</v>
      </c>
      <c r="H252" s="24" t="s">
        <v>324</v>
      </c>
      <c r="I252" s="34">
        <v>909.56</v>
      </c>
      <c r="J252" s="25">
        <v>45948</v>
      </c>
      <c r="K252" s="34">
        <v>826.87</v>
      </c>
      <c r="L252" s="25">
        <v>45943</v>
      </c>
      <c r="M252" s="28">
        <v>-5</v>
      </c>
      <c r="N252" s="28">
        <f t="shared" si="12"/>
        <v>25</v>
      </c>
      <c r="O252" s="8">
        <f t="shared" si="13"/>
        <v>-4134.3500000000004</v>
      </c>
      <c r="P252" s="8">
        <f t="shared" si="14"/>
        <v>20671.75</v>
      </c>
      <c r="Q252" s="28">
        <f t="shared" si="15"/>
        <v>30</v>
      </c>
    </row>
    <row r="253" spans="1:17" x14ac:dyDescent="0.25">
      <c r="A253" s="23" t="s">
        <v>12</v>
      </c>
      <c r="B253" s="23" t="s">
        <v>303</v>
      </c>
      <c r="C253" s="23" t="s">
        <v>309</v>
      </c>
      <c r="D253" s="24">
        <v>1177760491</v>
      </c>
      <c r="E253" s="25">
        <v>45917</v>
      </c>
      <c r="F253" s="25">
        <v>45917</v>
      </c>
      <c r="G253" s="23">
        <v>15573047929</v>
      </c>
      <c r="H253" s="24" t="s">
        <v>325</v>
      </c>
      <c r="I253" s="34">
        <v>1080.5</v>
      </c>
      <c r="J253" s="25">
        <v>45947</v>
      </c>
      <c r="K253" s="34">
        <v>982.27</v>
      </c>
      <c r="L253" s="25">
        <v>45943</v>
      </c>
      <c r="M253" s="28">
        <v>-4</v>
      </c>
      <c r="N253" s="28">
        <f t="shared" si="12"/>
        <v>26</v>
      </c>
      <c r="O253" s="8">
        <f t="shared" si="13"/>
        <v>-3929.08</v>
      </c>
      <c r="P253" s="8">
        <f t="shared" si="14"/>
        <v>25539.02</v>
      </c>
      <c r="Q253" s="28">
        <f t="shared" si="15"/>
        <v>30</v>
      </c>
    </row>
    <row r="254" spans="1:17" x14ac:dyDescent="0.25">
      <c r="A254" s="23" t="s">
        <v>12</v>
      </c>
      <c r="B254" s="23" t="s">
        <v>303</v>
      </c>
      <c r="C254" s="23" t="s">
        <v>309</v>
      </c>
      <c r="D254" s="24">
        <v>1177760491</v>
      </c>
      <c r="E254" s="25">
        <v>45918</v>
      </c>
      <c r="F254" s="25">
        <v>45918</v>
      </c>
      <c r="G254" s="23">
        <v>15573048039</v>
      </c>
      <c r="H254" s="24" t="s">
        <v>326</v>
      </c>
      <c r="I254" s="34">
        <v>175.91</v>
      </c>
      <c r="J254" s="25">
        <v>45948</v>
      </c>
      <c r="K254" s="34">
        <v>159.91999999999999</v>
      </c>
      <c r="L254" s="25">
        <v>45943</v>
      </c>
      <c r="M254" s="28">
        <v>-5</v>
      </c>
      <c r="N254" s="28">
        <f t="shared" si="12"/>
        <v>25</v>
      </c>
      <c r="O254" s="8">
        <f t="shared" si="13"/>
        <v>-799.59999999999991</v>
      </c>
      <c r="P254" s="8">
        <f t="shared" si="14"/>
        <v>3997.9999999999995</v>
      </c>
      <c r="Q254" s="28">
        <f t="shared" si="15"/>
        <v>30</v>
      </c>
    </row>
    <row r="255" spans="1:17" x14ac:dyDescent="0.25">
      <c r="A255" s="23" t="s">
        <v>12</v>
      </c>
      <c r="B255" s="23" t="s">
        <v>303</v>
      </c>
      <c r="C255" s="23" t="s">
        <v>309</v>
      </c>
      <c r="D255" s="24">
        <v>1177760491</v>
      </c>
      <c r="E255" s="25">
        <v>45918</v>
      </c>
      <c r="F255" s="25">
        <v>45918</v>
      </c>
      <c r="G255" s="23">
        <v>15573048158</v>
      </c>
      <c r="H255" s="24" t="s">
        <v>327</v>
      </c>
      <c r="I255" s="34">
        <v>468.3</v>
      </c>
      <c r="J255" s="25">
        <v>45948</v>
      </c>
      <c r="K255" s="34">
        <v>425.73</v>
      </c>
      <c r="L255" s="25">
        <v>45943</v>
      </c>
      <c r="M255" s="28">
        <v>-5</v>
      </c>
      <c r="N255" s="28">
        <f t="shared" si="12"/>
        <v>25</v>
      </c>
      <c r="O255" s="8">
        <f t="shared" si="13"/>
        <v>-2128.65</v>
      </c>
      <c r="P255" s="8">
        <f t="shared" si="14"/>
        <v>10643.25</v>
      </c>
      <c r="Q255" s="28">
        <f t="shared" si="15"/>
        <v>30</v>
      </c>
    </row>
    <row r="256" spans="1:17" x14ac:dyDescent="0.25">
      <c r="A256" s="23" t="s">
        <v>12</v>
      </c>
      <c r="B256" s="23" t="s">
        <v>303</v>
      </c>
      <c r="C256" s="23" t="s">
        <v>309</v>
      </c>
      <c r="D256" s="24">
        <v>1177760491</v>
      </c>
      <c r="E256" s="25">
        <v>45917</v>
      </c>
      <c r="F256" s="25">
        <v>45917</v>
      </c>
      <c r="G256" s="23">
        <v>15573048208</v>
      </c>
      <c r="H256" s="24" t="s">
        <v>328</v>
      </c>
      <c r="I256" s="34">
        <v>1972.19</v>
      </c>
      <c r="J256" s="25">
        <v>45947</v>
      </c>
      <c r="K256" s="34">
        <v>1792.9</v>
      </c>
      <c r="L256" s="25">
        <v>45943</v>
      </c>
      <c r="M256" s="28">
        <v>-4</v>
      </c>
      <c r="N256" s="28">
        <f t="shared" si="12"/>
        <v>26</v>
      </c>
      <c r="O256" s="8">
        <f t="shared" si="13"/>
        <v>-7171.6</v>
      </c>
      <c r="P256" s="8">
        <f t="shared" si="14"/>
        <v>46615.4</v>
      </c>
      <c r="Q256" s="28">
        <f t="shared" si="15"/>
        <v>30</v>
      </c>
    </row>
    <row r="257" spans="1:17" x14ac:dyDescent="0.25">
      <c r="A257" s="23" t="s">
        <v>12</v>
      </c>
      <c r="B257" s="23" t="s">
        <v>303</v>
      </c>
      <c r="C257" s="23" t="s">
        <v>309</v>
      </c>
      <c r="D257" s="24">
        <v>1177760491</v>
      </c>
      <c r="E257" s="25">
        <v>45917</v>
      </c>
      <c r="F257" s="25">
        <v>45917</v>
      </c>
      <c r="G257" s="23">
        <v>15573049904</v>
      </c>
      <c r="H257" s="24" t="s">
        <v>329</v>
      </c>
      <c r="I257" s="34">
        <v>1071.6400000000001</v>
      </c>
      <c r="J257" s="25">
        <v>45947</v>
      </c>
      <c r="K257" s="34">
        <v>974.22</v>
      </c>
      <c r="L257" s="25">
        <v>45943</v>
      </c>
      <c r="M257" s="28">
        <v>-4</v>
      </c>
      <c r="N257" s="28">
        <f t="shared" si="12"/>
        <v>26</v>
      </c>
      <c r="O257" s="8">
        <f t="shared" si="13"/>
        <v>-3896.88</v>
      </c>
      <c r="P257" s="8">
        <f t="shared" si="14"/>
        <v>25329.72</v>
      </c>
      <c r="Q257" s="28">
        <f t="shared" si="15"/>
        <v>30</v>
      </c>
    </row>
    <row r="258" spans="1:17" x14ac:dyDescent="0.25">
      <c r="A258" s="23" t="s">
        <v>12</v>
      </c>
      <c r="B258" s="23" t="s">
        <v>303</v>
      </c>
      <c r="C258" s="23" t="s">
        <v>309</v>
      </c>
      <c r="D258" s="24">
        <v>1177760491</v>
      </c>
      <c r="E258" s="25">
        <v>45918</v>
      </c>
      <c r="F258" s="25">
        <v>45918</v>
      </c>
      <c r="G258" s="23">
        <v>15573051552</v>
      </c>
      <c r="H258" s="24" t="s">
        <v>330</v>
      </c>
      <c r="I258" s="34">
        <v>684.43</v>
      </c>
      <c r="J258" s="25">
        <v>45948</v>
      </c>
      <c r="K258" s="34">
        <v>622.21</v>
      </c>
      <c r="L258" s="25">
        <v>45943</v>
      </c>
      <c r="M258" s="28">
        <v>-5</v>
      </c>
      <c r="N258" s="28">
        <f t="shared" si="12"/>
        <v>25</v>
      </c>
      <c r="O258" s="8">
        <f t="shared" si="13"/>
        <v>-3111.05</v>
      </c>
      <c r="P258" s="8">
        <f t="shared" si="14"/>
        <v>15555.25</v>
      </c>
      <c r="Q258" s="28">
        <f t="shared" si="15"/>
        <v>30</v>
      </c>
    </row>
    <row r="259" spans="1:17" x14ac:dyDescent="0.25">
      <c r="A259" s="23" t="s">
        <v>12</v>
      </c>
      <c r="B259" s="23" t="s">
        <v>303</v>
      </c>
      <c r="C259" s="23" t="s">
        <v>309</v>
      </c>
      <c r="D259" s="24">
        <v>1177760491</v>
      </c>
      <c r="E259" s="25">
        <v>45917</v>
      </c>
      <c r="F259" s="25">
        <v>45917</v>
      </c>
      <c r="G259" s="23">
        <v>15573056013</v>
      </c>
      <c r="H259" s="24" t="s">
        <v>331</v>
      </c>
      <c r="I259" s="34">
        <v>315.49</v>
      </c>
      <c r="J259" s="25">
        <v>45947</v>
      </c>
      <c r="K259" s="34">
        <v>286.81</v>
      </c>
      <c r="L259" s="25">
        <v>45943</v>
      </c>
      <c r="M259" s="28">
        <v>-4</v>
      </c>
      <c r="N259" s="28">
        <f t="shared" ref="N259:N322" si="16">L259-F259</f>
        <v>26</v>
      </c>
      <c r="O259" s="8">
        <f t="shared" ref="O259:O322" si="17">M259*K259</f>
        <v>-1147.24</v>
      </c>
      <c r="P259" s="8">
        <f t="shared" ref="P259:P322" si="18">N259*K259</f>
        <v>7457.06</v>
      </c>
      <c r="Q259" s="28">
        <f t="shared" ref="Q259:Q322" si="19">J259-F259</f>
        <v>30</v>
      </c>
    </row>
    <row r="260" spans="1:17" x14ac:dyDescent="0.25">
      <c r="A260" s="23" t="s">
        <v>12</v>
      </c>
      <c r="B260" s="23" t="s">
        <v>303</v>
      </c>
      <c r="C260" s="23" t="s">
        <v>309</v>
      </c>
      <c r="D260" s="24">
        <v>1177760491</v>
      </c>
      <c r="E260" s="25">
        <v>45918</v>
      </c>
      <c r="F260" s="25">
        <v>45918</v>
      </c>
      <c r="G260" s="23">
        <v>15573056152</v>
      </c>
      <c r="H260" s="24" t="s">
        <v>332</v>
      </c>
      <c r="I260" s="34">
        <v>126.08</v>
      </c>
      <c r="J260" s="25">
        <v>45948</v>
      </c>
      <c r="K260" s="34">
        <v>114.62</v>
      </c>
      <c r="L260" s="25">
        <v>45943</v>
      </c>
      <c r="M260" s="28">
        <v>-5</v>
      </c>
      <c r="N260" s="28">
        <f t="shared" si="16"/>
        <v>25</v>
      </c>
      <c r="O260" s="8">
        <f t="shared" si="17"/>
        <v>-573.1</v>
      </c>
      <c r="P260" s="8">
        <f t="shared" si="18"/>
        <v>2865.5</v>
      </c>
      <c r="Q260" s="28">
        <f t="shared" si="19"/>
        <v>30</v>
      </c>
    </row>
    <row r="261" spans="1:17" x14ac:dyDescent="0.25">
      <c r="A261" s="23" t="s">
        <v>12</v>
      </c>
      <c r="B261" s="23" t="s">
        <v>303</v>
      </c>
      <c r="C261" s="23" t="s">
        <v>309</v>
      </c>
      <c r="D261" s="24">
        <v>1177760491</v>
      </c>
      <c r="E261" s="25">
        <v>45918</v>
      </c>
      <c r="F261" s="25">
        <v>45918</v>
      </c>
      <c r="G261" s="23">
        <v>15573059159</v>
      </c>
      <c r="H261" s="24" t="s">
        <v>333</v>
      </c>
      <c r="I261" s="34">
        <v>1778.59</v>
      </c>
      <c r="J261" s="25">
        <v>45948</v>
      </c>
      <c r="K261" s="34">
        <v>1616.9</v>
      </c>
      <c r="L261" s="25">
        <v>45943</v>
      </c>
      <c r="M261" s="28">
        <v>-5</v>
      </c>
      <c r="N261" s="28">
        <f t="shared" si="16"/>
        <v>25</v>
      </c>
      <c r="O261" s="8">
        <f t="shared" si="17"/>
        <v>-8084.5</v>
      </c>
      <c r="P261" s="8">
        <f t="shared" si="18"/>
        <v>40422.5</v>
      </c>
      <c r="Q261" s="28">
        <f t="shared" si="19"/>
        <v>30</v>
      </c>
    </row>
    <row r="262" spans="1:17" x14ac:dyDescent="0.25">
      <c r="A262" s="23" t="s">
        <v>12</v>
      </c>
      <c r="B262" s="23" t="s">
        <v>303</v>
      </c>
      <c r="C262" s="23" t="s">
        <v>309</v>
      </c>
      <c r="D262" s="24">
        <v>1177760491</v>
      </c>
      <c r="E262" s="25">
        <v>45918</v>
      </c>
      <c r="F262" s="25">
        <v>45918</v>
      </c>
      <c r="G262" s="23">
        <v>15573065394</v>
      </c>
      <c r="H262" s="24" t="s">
        <v>334</v>
      </c>
      <c r="I262" s="34">
        <v>130.86000000000001</v>
      </c>
      <c r="J262" s="25">
        <v>45948</v>
      </c>
      <c r="K262" s="34">
        <v>118.96</v>
      </c>
      <c r="L262" s="25">
        <v>45943</v>
      </c>
      <c r="M262" s="28">
        <v>-5</v>
      </c>
      <c r="N262" s="28">
        <f t="shared" si="16"/>
        <v>25</v>
      </c>
      <c r="O262" s="8">
        <f t="shared" si="17"/>
        <v>-594.79999999999995</v>
      </c>
      <c r="P262" s="8">
        <f t="shared" si="18"/>
        <v>2974</v>
      </c>
      <c r="Q262" s="28">
        <f t="shared" si="19"/>
        <v>30</v>
      </c>
    </row>
    <row r="263" spans="1:17" x14ac:dyDescent="0.25">
      <c r="A263" s="23" t="s">
        <v>12</v>
      </c>
      <c r="B263" s="23" t="s">
        <v>303</v>
      </c>
      <c r="C263" s="23" t="s">
        <v>309</v>
      </c>
      <c r="D263" s="24">
        <v>1177760491</v>
      </c>
      <c r="E263" s="25">
        <v>45917</v>
      </c>
      <c r="F263" s="25">
        <v>45917</v>
      </c>
      <c r="G263" s="23">
        <v>15573080636</v>
      </c>
      <c r="H263" s="24" t="s">
        <v>335</v>
      </c>
      <c r="I263" s="34">
        <v>85.67</v>
      </c>
      <c r="J263" s="25">
        <v>45947</v>
      </c>
      <c r="K263" s="34">
        <v>77.88</v>
      </c>
      <c r="L263" s="25">
        <v>45943</v>
      </c>
      <c r="M263" s="28">
        <v>-4</v>
      </c>
      <c r="N263" s="28">
        <f t="shared" si="16"/>
        <v>26</v>
      </c>
      <c r="O263" s="8">
        <f t="shared" si="17"/>
        <v>-311.52</v>
      </c>
      <c r="P263" s="8">
        <f t="shared" si="18"/>
        <v>2024.8799999999999</v>
      </c>
      <c r="Q263" s="28">
        <f t="shared" si="19"/>
        <v>30</v>
      </c>
    </row>
    <row r="264" spans="1:17" x14ac:dyDescent="0.25">
      <c r="A264" s="23" t="s">
        <v>12</v>
      </c>
      <c r="B264" s="23" t="s">
        <v>303</v>
      </c>
      <c r="C264" s="23" t="s">
        <v>309</v>
      </c>
      <c r="D264" s="24">
        <v>1177760491</v>
      </c>
      <c r="E264" s="25">
        <v>45917</v>
      </c>
      <c r="F264" s="25">
        <v>45917</v>
      </c>
      <c r="G264" s="23">
        <v>15573081508</v>
      </c>
      <c r="H264" s="24" t="s">
        <v>336</v>
      </c>
      <c r="I264" s="34">
        <v>783.49</v>
      </c>
      <c r="J264" s="25">
        <v>45947</v>
      </c>
      <c r="K264" s="34">
        <v>712.26</v>
      </c>
      <c r="L264" s="25">
        <v>45943</v>
      </c>
      <c r="M264" s="28">
        <v>-4</v>
      </c>
      <c r="N264" s="28">
        <f t="shared" si="16"/>
        <v>26</v>
      </c>
      <c r="O264" s="8">
        <f t="shared" si="17"/>
        <v>-2849.04</v>
      </c>
      <c r="P264" s="8">
        <f t="shared" si="18"/>
        <v>18518.759999999998</v>
      </c>
      <c r="Q264" s="28">
        <f t="shared" si="19"/>
        <v>30</v>
      </c>
    </row>
    <row r="265" spans="1:17" x14ac:dyDescent="0.25">
      <c r="A265" s="23" t="s">
        <v>12</v>
      </c>
      <c r="B265" s="23" t="s">
        <v>303</v>
      </c>
      <c r="C265" s="23" t="s">
        <v>309</v>
      </c>
      <c r="D265" s="24">
        <v>1177760491</v>
      </c>
      <c r="E265" s="25">
        <v>45917</v>
      </c>
      <c r="F265" s="25">
        <v>45917</v>
      </c>
      <c r="G265" s="23">
        <v>15573081717</v>
      </c>
      <c r="H265" s="24" t="s">
        <v>337</v>
      </c>
      <c r="I265" s="34">
        <v>2107.2800000000002</v>
      </c>
      <c r="J265" s="25">
        <v>45947</v>
      </c>
      <c r="K265" s="34">
        <v>1915.71</v>
      </c>
      <c r="L265" s="25">
        <v>45943</v>
      </c>
      <c r="M265" s="28">
        <v>-4</v>
      </c>
      <c r="N265" s="28">
        <f t="shared" si="16"/>
        <v>26</v>
      </c>
      <c r="O265" s="8">
        <f t="shared" si="17"/>
        <v>-7662.84</v>
      </c>
      <c r="P265" s="8">
        <f t="shared" si="18"/>
        <v>49808.46</v>
      </c>
      <c r="Q265" s="28">
        <f t="shared" si="19"/>
        <v>30</v>
      </c>
    </row>
    <row r="266" spans="1:17" x14ac:dyDescent="0.25">
      <c r="A266" s="23" t="s">
        <v>12</v>
      </c>
      <c r="B266" s="23" t="s">
        <v>303</v>
      </c>
      <c r="C266" s="23" t="s">
        <v>309</v>
      </c>
      <c r="D266" s="24">
        <v>1177760491</v>
      </c>
      <c r="E266" s="25">
        <v>45918</v>
      </c>
      <c r="F266" s="25">
        <v>45918</v>
      </c>
      <c r="G266" s="23">
        <v>15573081886</v>
      </c>
      <c r="H266" s="24" t="s">
        <v>338</v>
      </c>
      <c r="I266" s="34">
        <v>1584.99</v>
      </c>
      <c r="J266" s="25">
        <v>45948</v>
      </c>
      <c r="K266" s="34">
        <v>1440.9</v>
      </c>
      <c r="L266" s="25">
        <v>45943</v>
      </c>
      <c r="M266" s="28">
        <v>-5</v>
      </c>
      <c r="N266" s="28">
        <f t="shared" si="16"/>
        <v>25</v>
      </c>
      <c r="O266" s="8">
        <f t="shared" si="17"/>
        <v>-7204.5</v>
      </c>
      <c r="P266" s="8">
        <f t="shared" si="18"/>
        <v>36022.5</v>
      </c>
      <c r="Q266" s="28">
        <f t="shared" si="19"/>
        <v>30</v>
      </c>
    </row>
    <row r="267" spans="1:17" x14ac:dyDescent="0.25">
      <c r="A267" s="23" t="s">
        <v>12</v>
      </c>
      <c r="B267" s="23" t="s">
        <v>303</v>
      </c>
      <c r="C267" s="23" t="s">
        <v>309</v>
      </c>
      <c r="D267" s="24">
        <v>1177760491</v>
      </c>
      <c r="E267" s="25">
        <v>45918</v>
      </c>
      <c r="F267" s="25">
        <v>45918</v>
      </c>
      <c r="G267" s="23">
        <v>15573085169</v>
      </c>
      <c r="H267" s="24" t="s">
        <v>339</v>
      </c>
      <c r="I267" s="34">
        <v>658.86</v>
      </c>
      <c r="J267" s="25">
        <v>45948</v>
      </c>
      <c r="K267" s="34">
        <v>599.91999999999996</v>
      </c>
      <c r="L267" s="25">
        <v>45943</v>
      </c>
      <c r="M267" s="28">
        <v>-5</v>
      </c>
      <c r="N267" s="28">
        <f t="shared" si="16"/>
        <v>25</v>
      </c>
      <c r="O267" s="8">
        <f t="shared" si="17"/>
        <v>-2999.6</v>
      </c>
      <c r="P267" s="8">
        <f t="shared" si="18"/>
        <v>14997.999999999998</v>
      </c>
      <c r="Q267" s="28">
        <f t="shared" si="19"/>
        <v>30</v>
      </c>
    </row>
    <row r="268" spans="1:17" x14ac:dyDescent="0.25">
      <c r="A268" s="23" t="s">
        <v>12</v>
      </c>
      <c r="B268" s="23" t="s">
        <v>303</v>
      </c>
      <c r="C268" s="23" t="s">
        <v>309</v>
      </c>
      <c r="D268" s="24">
        <v>1177760491</v>
      </c>
      <c r="E268" s="25">
        <v>45918</v>
      </c>
      <c r="F268" s="25">
        <v>45918</v>
      </c>
      <c r="G268" s="23">
        <v>15573093350</v>
      </c>
      <c r="H268" s="24" t="s">
        <v>340</v>
      </c>
      <c r="I268" s="34">
        <v>1622.94</v>
      </c>
      <c r="J268" s="25">
        <v>45948</v>
      </c>
      <c r="K268" s="34">
        <v>1475.99</v>
      </c>
      <c r="L268" s="25">
        <v>45943</v>
      </c>
      <c r="M268" s="28">
        <v>-5</v>
      </c>
      <c r="N268" s="28">
        <f t="shared" si="16"/>
        <v>25</v>
      </c>
      <c r="O268" s="8">
        <f t="shared" si="17"/>
        <v>-7379.95</v>
      </c>
      <c r="P268" s="8">
        <f t="shared" si="18"/>
        <v>36899.75</v>
      </c>
      <c r="Q268" s="28">
        <f t="shared" si="19"/>
        <v>30</v>
      </c>
    </row>
    <row r="269" spans="1:17" x14ac:dyDescent="0.25">
      <c r="A269" s="23" t="s">
        <v>12</v>
      </c>
      <c r="B269" s="23" t="s">
        <v>303</v>
      </c>
      <c r="C269" s="23" t="s">
        <v>309</v>
      </c>
      <c r="D269" s="24">
        <v>1177760491</v>
      </c>
      <c r="E269" s="25">
        <v>45917</v>
      </c>
      <c r="F269" s="25">
        <v>45917</v>
      </c>
      <c r="G269" s="23">
        <v>15573093625</v>
      </c>
      <c r="H269" s="24" t="s">
        <v>341</v>
      </c>
      <c r="I269" s="34">
        <v>1530.93</v>
      </c>
      <c r="J269" s="25">
        <v>45947</v>
      </c>
      <c r="K269" s="34">
        <v>1391.75</v>
      </c>
      <c r="L269" s="25">
        <v>45943</v>
      </c>
      <c r="M269" s="28">
        <v>-4</v>
      </c>
      <c r="N269" s="28">
        <f t="shared" si="16"/>
        <v>26</v>
      </c>
      <c r="O269" s="8">
        <f t="shared" si="17"/>
        <v>-5567</v>
      </c>
      <c r="P269" s="8">
        <f t="shared" si="18"/>
        <v>36185.5</v>
      </c>
      <c r="Q269" s="28">
        <f t="shared" si="19"/>
        <v>30</v>
      </c>
    </row>
    <row r="270" spans="1:17" x14ac:dyDescent="0.25">
      <c r="A270" s="23" t="s">
        <v>12</v>
      </c>
      <c r="B270" s="23" t="s">
        <v>303</v>
      </c>
      <c r="C270" s="23" t="s">
        <v>309</v>
      </c>
      <c r="D270" s="24">
        <v>1177760491</v>
      </c>
      <c r="E270" s="25">
        <v>45918</v>
      </c>
      <c r="F270" s="25">
        <v>45918</v>
      </c>
      <c r="G270" s="23">
        <v>15573094191</v>
      </c>
      <c r="H270" s="24" t="s">
        <v>342</v>
      </c>
      <c r="I270" s="34">
        <v>657.4</v>
      </c>
      <c r="J270" s="25">
        <v>45948</v>
      </c>
      <c r="K270" s="34">
        <v>597.64</v>
      </c>
      <c r="L270" s="25">
        <v>45943</v>
      </c>
      <c r="M270" s="28">
        <v>-5</v>
      </c>
      <c r="N270" s="28">
        <f t="shared" si="16"/>
        <v>25</v>
      </c>
      <c r="O270" s="8">
        <f t="shared" si="17"/>
        <v>-2988.2</v>
      </c>
      <c r="P270" s="8">
        <f t="shared" si="18"/>
        <v>14941</v>
      </c>
      <c r="Q270" s="28">
        <f t="shared" si="19"/>
        <v>30</v>
      </c>
    </row>
    <row r="271" spans="1:17" x14ac:dyDescent="0.25">
      <c r="A271" s="23" t="s">
        <v>12</v>
      </c>
      <c r="B271" s="23" t="s">
        <v>303</v>
      </c>
      <c r="C271" s="23" t="s">
        <v>309</v>
      </c>
      <c r="D271" s="24">
        <v>1177760491</v>
      </c>
      <c r="E271" s="25">
        <v>45918</v>
      </c>
      <c r="F271" s="25">
        <v>45918</v>
      </c>
      <c r="G271" s="23">
        <v>15573100545</v>
      </c>
      <c r="H271" s="24" t="s">
        <v>343</v>
      </c>
      <c r="I271" s="34">
        <v>450.46</v>
      </c>
      <c r="J271" s="25">
        <v>45948</v>
      </c>
      <c r="K271" s="34">
        <v>409.93</v>
      </c>
      <c r="L271" s="25">
        <v>45943</v>
      </c>
      <c r="M271" s="28">
        <v>-5</v>
      </c>
      <c r="N271" s="28">
        <f t="shared" si="16"/>
        <v>25</v>
      </c>
      <c r="O271" s="8">
        <f t="shared" si="17"/>
        <v>-2049.65</v>
      </c>
      <c r="P271" s="8">
        <f t="shared" si="18"/>
        <v>10248.25</v>
      </c>
      <c r="Q271" s="28">
        <f t="shared" si="19"/>
        <v>30</v>
      </c>
    </row>
    <row r="272" spans="1:17" x14ac:dyDescent="0.25">
      <c r="A272" s="23" t="s">
        <v>12</v>
      </c>
      <c r="B272" s="23" t="s">
        <v>303</v>
      </c>
      <c r="C272" s="23" t="s">
        <v>309</v>
      </c>
      <c r="D272" s="24">
        <v>1177760491</v>
      </c>
      <c r="E272" s="25">
        <v>45918</v>
      </c>
      <c r="F272" s="25">
        <v>45918</v>
      </c>
      <c r="G272" s="23">
        <v>15573102457</v>
      </c>
      <c r="H272" s="24" t="s">
        <v>344</v>
      </c>
      <c r="I272" s="34">
        <v>670.88</v>
      </c>
      <c r="J272" s="25">
        <v>45948</v>
      </c>
      <c r="K272" s="34">
        <v>609.89</v>
      </c>
      <c r="L272" s="25">
        <v>45943</v>
      </c>
      <c r="M272" s="28">
        <v>-5</v>
      </c>
      <c r="N272" s="28">
        <f t="shared" si="16"/>
        <v>25</v>
      </c>
      <c r="O272" s="8">
        <f t="shared" si="17"/>
        <v>-3049.45</v>
      </c>
      <c r="P272" s="8">
        <f t="shared" si="18"/>
        <v>15247.25</v>
      </c>
      <c r="Q272" s="28">
        <f t="shared" si="19"/>
        <v>30</v>
      </c>
    </row>
    <row r="273" spans="1:17" x14ac:dyDescent="0.25">
      <c r="A273" s="23" t="s">
        <v>12</v>
      </c>
      <c r="B273" s="23" t="s">
        <v>303</v>
      </c>
      <c r="C273" s="23" t="s">
        <v>304</v>
      </c>
      <c r="D273" s="24">
        <v>2616630022</v>
      </c>
      <c r="E273" s="25">
        <v>45918</v>
      </c>
      <c r="F273" s="25">
        <v>45918</v>
      </c>
      <c r="G273" s="23">
        <v>15579164061</v>
      </c>
      <c r="H273" s="24">
        <v>2250172555</v>
      </c>
      <c r="I273" s="34">
        <v>1955.04</v>
      </c>
      <c r="J273" s="25">
        <v>45948</v>
      </c>
      <c r="K273" s="34">
        <v>1602.49</v>
      </c>
      <c r="L273" s="25">
        <v>45931</v>
      </c>
      <c r="M273" s="28">
        <v>-17</v>
      </c>
      <c r="N273" s="28">
        <f t="shared" si="16"/>
        <v>13</v>
      </c>
      <c r="O273" s="8">
        <f t="shared" si="17"/>
        <v>-27242.33</v>
      </c>
      <c r="P273" s="8">
        <f t="shared" si="18"/>
        <v>20832.37</v>
      </c>
      <c r="Q273" s="28">
        <f t="shared" si="19"/>
        <v>30</v>
      </c>
    </row>
    <row r="274" spans="1:17" x14ac:dyDescent="0.25">
      <c r="A274" s="23" t="s">
        <v>12</v>
      </c>
      <c r="B274" s="23" t="s">
        <v>303</v>
      </c>
      <c r="C274" s="23" t="s">
        <v>304</v>
      </c>
      <c r="D274" s="24">
        <v>2616630022</v>
      </c>
      <c r="E274" s="25">
        <v>45919</v>
      </c>
      <c r="F274" s="25">
        <v>45919</v>
      </c>
      <c r="G274" s="23">
        <v>15586666287</v>
      </c>
      <c r="H274" s="24">
        <v>2250172554</v>
      </c>
      <c r="I274" s="34">
        <v>17461.310000000001</v>
      </c>
      <c r="J274" s="25">
        <v>45949</v>
      </c>
      <c r="K274" s="34">
        <v>14312.55</v>
      </c>
      <c r="L274" s="25">
        <v>45931</v>
      </c>
      <c r="M274" s="28">
        <v>-18</v>
      </c>
      <c r="N274" s="28">
        <f t="shared" si="16"/>
        <v>12</v>
      </c>
      <c r="O274" s="8">
        <f t="shared" si="17"/>
        <v>-257625.9</v>
      </c>
      <c r="P274" s="8">
        <f t="shared" si="18"/>
        <v>171750.59999999998</v>
      </c>
      <c r="Q274" s="28">
        <f t="shared" si="19"/>
        <v>30</v>
      </c>
    </row>
    <row r="275" spans="1:17" x14ac:dyDescent="0.25">
      <c r="A275" s="23" t="s">
        <v>12</v>
      </c>
      <c r="B275" s="23" t="s">
        <v>303</v>
      </c>
      <c r="C275" s="23" t="s">
        <v>345</v>
      </c>
      <c r="D275" s="24">
        <v>9771701001</v>
      </c>
      <c r="E275" s="25">
        <v>45923</v>
      </c>
      <c r="F275" s="25">
        <v>45923</v>
      </c>
      <c r="G275" s="23">
        <v>15598251015</v>
      </c>
      <c r="H275" s="24" t="s">
        <v>346</v>
      </c>
      <c r="I275" s="34">
        <v>28.56</v>
      </c>
      <c r="J275" s="25">
        <v>45953</v>
      </c>
      <c r="K275" s="34">
        <v>23.41</v>
      </c>
      <c r="L275" s="25">
        <v>45932</v>
      </c>
      <c r="M275" s="28">
        <v>-21</v>
      </c>
      <c r="N275" s="28">
        <f t="shared" si="16"/>
        <v>9</v>
      </c>
      <c r="O275" s="8">
        <f t="shared" si="17"/>
        <v>-491.61</v>
      </c>
      <c r="P275" s="8">
        <f t="shared" si="18"/>
        <v>210.69</v>
      </c>
      <c r="Q275" s="28">
        <f t="shared" si="19"/>
        <v>30</v>
      </c>
    </row>
    <row r="276" spans="1:17" x14ac:dyDescent="0.25">
      <c r="A276" s="23" t="s">
        <v>12</v>
      </c>
      <c r="B276" s="23" t="s">
        <v>303</v>
      </c>
      <c r="C276" s="23" t="s">
        <v>347</v>
      </c>
      <c r="D276" s="24">
        <v>7516911000</v>
      </c>
      <c r="E276" s="25">
        <v>45923</v>
      </c>
      <c r="F276" s="25">
        <v>45923</v>
      </c>
      <c r="G276" s="23">
        <v>15598324013</v>
      </c>
      <c r="H276" s="24" t="s">
        <v>348</v>
      </c>
      <c r="I276" s="34">
        <v>23.5</v>
      </c>
      <c r="J276" s="25">
        <v>45953</v>
      </c>
      <c r="K276" s="34">
        <v>19.260000000000002</v>
      </c>
      <c r="L276" s="25">
        <v>45932</v>
      </c>
      <c r="M276" s="28">
        <v>-21</v>
      </c>
      <c r="N276" s="28">
        <f t="shared" si="16"/>
        <v>9</v>
      </c>
      <c r="O276" s="8">
        <f t="shared" si="17"/>
        <v>-404.46000000000004</v>
      </c>
      <c r="P276" s="8">
        <f t="shared" si="18"/>
        <v>173.34</v>
      </c>
      <c r="Q276" s="28">
        <f t="shared" si="19"/>
        <v>30</v>
      </c>
    </row>
    <row r="277" spans="1:17" x14ac:dyDescent="0.25">
      <c r="A277" s="23" t="s">
        <v>12</v>
      </c>
      <c r="B277" s="23" t="s">
        <v>303</v>
      </c>
      <c r="C277" s="23" t="s">
        <v>349</v>
      </c>
      <c r="D277" s="24">
        <v>80037830157</v>
      </c>
      <c r="E277" s="25">
        <v>45931</v>
      </c>
      <c r="F277" s="25">
        <v>45931</v>
      </c>
      <c r="G277" s="23">
        <v>15650581851</v>
      </c>
      <c r="H277" s="24" t="s">
        <v>350</v>
      </c>
      <c r="I277" s="34">
        <v>652</v>
      </c>
      <c r="J277" s="25">
        <v>45961</v>
      </c>
      <c r="K277" s="34">
        <v>652</v>
      </c>
      <c r="L277" s="25">
        <v>45937</v>
      </c>
      <c r="M277" s="28">
        <v>-24</v>
      </c>
      <c r="N277" s="28">
        <f t="shared" si="16"/>
        <v>6</v>
      </c>
      <c r="O277" s="8">
        <f t="shared" si="17"/>
        <v>-15648</v>
      </c>
      <c r="P277" s="8">
        <f t="shared" si="18"/>
        <v>3912</v>
      </c>
      <c r="Q277" s="28">
        <f t="shared" si="19"/>
        <v>30</v>
      </c>
    </row>
    <row r="278" spans="1:17" x14ac:dyDescent="0.25">
      <c r="A278" s="23" t="s">
        <v>12</v>
      </c>
      <c r="B278" s="23" t="s">
        <v>303</v>
      </c>
      <c r="C278" s="23" t="s">
        <v>351</v>
      </c>
      <c r="D278" s="24">
        <v>9606630961</v>
      </c>
      <c r="E278" s="25">
        <v>45931</v>
      </c>
      <c r="F278" s="25">
        <v>45931</v>
      </c>
      <c r="G278" s="23">
        <v>15660425731</v>
      </c>
      <c r="H278" s="24" t="s">
        <v>352</v>
      </c>
      <c r="I278" s="34">
        <v>15462.98</v>
      </c>
      <c r="J278" s="25">
        <v>45961</v>
      </c>
      <c r="K278" s="34">
        <v>12674.57</v>
      </c>
      <c r="L278" s="25">
        <v>45939</v>
      </c>
      <c r="M278" s="28">
        <v>-22</v>
      </c>
      <c r="N278" s="28">
        <f t="shared" si="16"/>
        <v>8</v>
      </c>
      <c r="O278" s="8">
        <f t="shared" si="17"/>
        <v>-278840.53999999998</v>
      </c>
      <c r="P278" s="8">
        <f t="shared" si="18"/>
        <v>101396.56</v>
      </c>
      <c r="Q278" s="28">
        <f t="shared" si="19"/>
        <v>30</v>
      </c>
    </row>
    <row r="279" spans="1:17" x14ac:dyDescent="0.25">
      <c r="A279" s="23" t="s">
        <v>12</v>
      </c>
      <c r="B279" s="23" t="s">
        <v>303</v>
      </c>
      <c r="C279" s="23" t="s">
        <v>353</v>
      </c>
      <c r="D279" s="24">
        <v>2298700010</v>
      </c>
      <c r="E279" s="25">
        <v>45932</v>
      </c>
      <c r="F279" s="25">
        <v>45932</v>
      </c>
      <c r="G279" s="23">
        <v>15665021346</v>
      </c>
      <c r="H279" s="24" t="s">
        <v>354</v>
      </c>
      <c r="I279" s="34">
        <v>1654.55</v>
      </c>
      <c r="J279" s="25">
        <v>45962</v>
      </c>
      <c r="K279" s="34">
        <v>1356.19</v>
      </c>
      <c r="L279" s="25">
        <v>45943</v>
      </c>
      <c r="M279" s="28">
        <v>-19</v>
      </c>
      <c r="N279" s="28">
        <f t="shared" si="16"/>
        <v>11</v>
      </c>
      <c r="O279" s="8">
        <f t="shared" si="17"/>
        <v>-25767.61</v>
      </c>
      <c r="P279" s="8">
        <f t="shared" si="18"/>
        <v>14918.09</v>
      </c>
      <c r="Q279" s="28">
        <f t="shared" si="19"/>
        <v>30</v>
      </c>
    </row>
    <row r="280" spans="1:17" x14ac:dyDescent="0.25">
      <c r="A280" s="23" t="s">
        <v>12</v>
      </c>
      <c r="B280" s="23" t="s">
        <v>303</v>
      </c>
      <c r="C280" s="23" t="s">
        <v>353</v>
      </c>
      <c r="D280" s="24">
        <v>2298700010</v>
      </c>
      <c r="E280" s="25">
        <v>45932</v>
      </c>
      <c r="F280" s="25">
        <v>45932</v>
      </c>
      <c r="G280" s="23">
        <v>15666652221</v>
      </c>
      <c r="H280" s="24" t="s">
        <v>355</v>
      </c>
      <c r="I280" s="34">
        <v>635</v>
      </c>
      <c r="J280" s="25">
        <v>45962</v>
      </c>
      <c r="K280" s="34">
        <v>520.49</v>
      </c>
      <c r="L280" s="25">
        <v>45943</v>
      </c>
      <c r="M280" s="28">
        <v>-19</v>
      </c>
      <c r="N280" s="28">
        <f t="shared" si="16"/>
        <v>11</v>
      </c>
      <c r="O280" s="8">
        <f t="shared" si="17"/>
        <v>-9889.31</v>
      </c>
      <c r="P280" s="8">
        <f t="shared" si="18"/>
        <v>5725.39</v>
      </c>
      <c r="Q280" s="28">
        <f t="shared" si="19"/>
        <v>30</v>
      </c>
    </row>
    <row r="281" spans="1:17" x14ac:dyDescent="0.25">
      <c r="A281" s="23" t="s">
        <v>12</v>
      </c>
      <c r="B281" s="23" t="s">
        <v>303</v>
      </c>
      <c r="C281" s="23" t="s">
        <v>201</v>
      </c>
      <c r="D281" s="24">
        <v>97103880585</v>
      </c>
      <c r="E281" s="25">
        <v>45932</v>
      </c>
      <c r="F281" s="25">
        <v>45932</v>
      </c>
      <c r="G281" s="23">
        <v>15668374458</v>
      </c>
      <c r="H281" s="24">
        <v>1025217015</v>
      </c>
      <c r="I281" s="34">
        <v>199.29</v>
      </c>
      <c r="J281" s="25">
        <v>45962</v>
      </c>
      <c r="K281" s="34">
        <v>199.29</v>
      </c>
      <c r="L281" s="25">
        <v>45944</v>
      </c>
      <c r="M281" s="28">
        <v>-18</v>
      </c>
      <c r="N281" s="28">
        <f t="shared" si="16"/>
        <v>12</v>
      </c>
      <c r="O281" s="8">
        <f t="shared" si="17"/>
        <v>-3587.22</v>
      </c>
      <c r="P281" s="8">
        <f t="shared" si="18"/>
        <v>2391.48</v>
      </c>
      <c r="Q281" s="28">
        <f t="shared" si="19"/>
        <v>30</v>
      </c>
    </row>
    <row r="282" spans="1:17" x14ac:dyDescent="0.25">
      <c r="A282" s="23" t="s">
        <v>12</v>
      </c>
      <c r="B282" s="23" t="s">
        <v>303</v>
      </c>
      <c r="C282" s="23" t="s">
        <v>201</v>
      </c>
      <c r="D282" s="24">
        <v>97103880585</v>
      </c>
      <c r="E282" s="25">
        <v>45932</v>
      </c>
      <c r="F282" s="25">
        <v>45932</v>
      </c>
      <c r="G282" s="23">
        <v>15668826601</v>
      </c>
      <c r="H282" s="24">
        <v>1025215490</v>
      </c>
      <c r="I282" s="34">
        <v>56</v>
      </c>
      <c r="J282" s="25">
        <v>45962</v>
      </c>
      <c r="K282" s="34">
        <v>56</v>
      </c>
      <c r="L282" s="25">
        <v>45944</v>
      </c>
      <c r="M282" s="28">
        <v>-18</v>
      </c>
      <c r="N282" s="28">
        <f t="shared" si="16"/>
        <v>12</v>
      </c>
      <c r="O282" s="8">
        <f t="shared" si="17"/>
        <v>-1008</v>
      </c>
      <c r="P282" s="8">
        <f t="shared" si="18"/>
        <v>672</v>
      </c>
      <c r="Q282" s="28">
        <f t="shared" si="19"/>
        <v>30</v>
      </c>
    </row>
    <row r="283" spans="1:17" x14ac:dyDescent="0.25">
      <c r="A283" s="23" t="s">
        <v>12</v>
      </c>
      <c r="B283" s="23" t="s">
        <v>303</v>
      </c>
      <c r="C283" s="23" t="s">
        <v>356</v>
      </c>
      <c r="D283" s="24">
        <v>17851171003</v>
      </c>
      <c r="E283" s="25">
        <v>45933</v>
      </c>
      <c r="F283" s="25">
        <v>45933</v>
      </c>
      <c r="G283" s="23">
        <v>15674334410</v>
      </c>
      <c r="H283" s="24">
        <v>9600674486</v>
      </c>
      <c r="I283" s="34">
        <v>7137.65</v>
      </c>
      <c r="J283" s="25">
        <v>45963</v>
      </c>
      <c r="K283" s="34">
        <v>5850.53</v>
      </c>
      <c r="L283" s="25">
        <v>45947</v>
      </c>
      <c r="M283" s="28">
        <v>-16</v>
      </c>
      <c r="N283" s="28">
        <f t="shared" si="16"/>
        <v>14</v>
      </c>
      <c r="O283" s="8">
        <f t="shared" si="17"/>
        <v>-93608.48</v>
      </c>
      <c r="P283" s="8">
        <f t="shared" si="18"/>
        <v>81907.42</v>
      </c>
      <c r="Q283" s="28">
        <f t="shared" si="19"/>
        <v>30</v>
      </c>
    </row>
    <row r="284" spans="1:17" x14ac:dyDescent="0.25">
      <c r="A284" s="23" t="s">
        <v>12</v>
      </c>
      <c r="B284" s="23" t="s">
        <v>303</v>
      </c>
      <c r="C284" s="23" t="s">
        <v>308</v>
      </c>
      <c r="D284" s="24">
        <v>8526440154</v>
      </c>
      <c r="E284" s="25">
        <v>45937</v>
      </c>
      <c r="F284" s="25">
        <v>45937</v>
      </c>
      <c r="G284" s="23">
        <v>15704080260</v>
      </c>
      <c r="H284" s="24">
        <v>5752258189</v>
      </c>
      <c r="I284" s="34">
        <v>611.59</v>
      </c>
      <c r="J284" s="25">
        <v>45967</v>
      </c>
      <c r="K284" s="34">
        <v>501.3</v>
      </c>
      <c r="L284" s="25">
        <v>45943</v>
      </c>
      <c r="M284" s="28">
        <v>-24</v>
      </c>
      <c r="N284" s="28">
        <f t="shared" si="16"/>
        <v>6</v>
      </c>
      <c r="O284" s="8">
        <f t="shared" si="17"/>
        <v>-12031.2</v>
      </c>
      <c r="P284" s="8">
        <f t="shared" si="18"/>
        <v>3007.8</v>
      </c>
      <c r="Q284" s="28">
        <f t="shared" si="19"/>
        <v>30</v>
      </c>
    </row>
    <row r="285" spans="1:17" x14ac:dyDescent="0.25">
      <c r="A285" s="23" t="s">
        <v>12</v>
      </c>
      <c r="B285" s="23" t="s">
        <v>303</v>
      </c>
      <c r="C285" s="23" t="s">
        <v>309</v>
      </c>
      <c r="D285" s="24">
        <v>1177760491</v>
      </c>
      <c r="E285" s="25">
        <v>45942</v>
      </c>
      <c r="F285" s="25">
        <v>45942</v>
      </c>
      <c r="G285" s="23">
        <v>15744813287</v>
      </c>
      <c r="H285" s="24" t="s">
        <v>357</v>
      </c>
      <c r="I285" s="34">
        <v>539</v>
      </c>
      <c r="J285" s="25">
        <v>45972</v>
      </c>
      <c r="K285" s="34">
        <v>490</v>
      </c>
      <c r="L285" s="25">
        <v>45947</v>
      </c>
      <c r="M285" s="28">
        <v>-25</v>
      </c>
      <c r="N285" s="28">
        <f t="shared" si="16"/>
        <v>5</v>
      </c>
      <c r="O285" s="8">
        <f t="shared" si="17"/>
        <v>-12250</v>
      </c>
      <c r="P285" s="8">
        <f t="shared" si="18"/>
        <v>2450</v>
      </c>
      <c r="Q285" s="28">
        <f t="shared" si="19"/>
        <v>30</v>
      </c>
    </row>
    <row r="286" spans="1:17" x14ac:dyDescent="0.25">
      <c r="A286" s="23" t="s">
        <v>12</v>
      </c>
      <c r="B286" s="23" t="s">
        <v>303</v>
      </c>
      <c r="C286" s="23" t="s">
        <v>304</v>
      </c>
      <c r="D286" s="24">
        <v>2616630022</v>
      </c>
      <c r="E286" s="25">
        <v>45944</v>
      </c>
      <c r="F286" s="25">
        <v>45944</v>
      </c>
      <c r="G286" s="23">
        <v>15772567374</v>
      </c>
      <c r="H286" s="24">
        <v>3250020690</v>
      </c>
      <c r="I286" s="34">
        <v>897.89</v>
      </c>
      <c r="J286" s="25">
        <v>45974</v>
      </c>
      <c r="K286" s="34">
        <v>738.24</v>
      </c>
      <c r="L286" s="25">
        <v>45951</v>
      </c>
      <c r="M286" s="28">
        <v>-23</v>
      </c>
      <c r="N286" s="28">
        <f t="shared" si="16"/>
        <v>7</v>
      </c>
      <c r="O286" s="8">
        <f t="shared" si="17"/>
        <v>-16979.52</v>
      </c>
      <c r="P286" s="8">
        <f t="shared" si="18"/>
        <v>5167.68</v>
      </c>
      <c r="Q286" s="28">
        <f t="shared" si="19"/>
        <v>30</v>
      </c>
    </row>
    <row r="287" spans="1:17" x14ac:dyDescent="0.25">
      <c r="A287" s="23" t="s">
        <v>12</v>
      </c>
      <c r="B287" s="23" t="s">
        <v>303</v>
      </c>
      <c r="C287" s="23" t="s">
        <v>305</v>
      </c>
      <c r="D287" s="24">
        <v>8122660585</v>
      </c>
      <c r="E287" s="25">
        <v>45944</v>
      </c>
      <c r="F287" s="25">
        <v>45944</v>
      </c>
      <c r="G287" s="23">
        <v>15777495086</v>
      </c>
      <c r="H287" s="24" t="s">
        <v>358</v>
      </c>
      <c r="I287" s="34">
        <v>4059.33</v>
      </c>
      <c r="J287" s="25">
        <v>45974</v>
      </c>
      <c r="K287" s="34">
        <v>3903.2</v>
      </c>
      <c r="L287" s="25">
        <v>45951</v>
      </c>
      <c r="M287" s="28">
        <v>-23</v>
      </c>
      <c r="N287" s="28">
        <f t="shared" si="16"/>
        <v>7</v>
      </c>
      <c r="O287" s="8">
        <f t="shared" si="17"/>
        <v>-89773.599999999991</v>
      </c>
      <c r="P287" s="8">
        <f t="shared" si="18"/>
        <v>27322.399999999998</v>
      </c>
      <c r="Q287" s="28">
        <f t="shared" si="19"/>
        <v>30</v>
      </c>
    </row>
    <row r="288" spans="1:17" x14ac:dyDescent="0.25">
      <c r="A288" s="23" t="s">
        <v>12</v>
      </c>
      <c r="B288" s="23" t="s">
        <v>303</v>
      </c>
      <c r="C288" s="23" t="s">
        <v>359</v>
      </c>
      <c r="D288" s="24" t="s">
        <v>360</v>
      </c>
      <c r="E288" s="25">
        <v>45945</v>
      </c>
      <c r="F288" s="25">
        <v>45945</v>
      </c>
      <c r="G288" s="23">
        <v>15782288516</v>
      </c>
      <c r="H288" s="24">
        <v>154</v>
      </c>
      <c r="I288" s="34">
        <v>784.81</v>
      </c>
      <c r="J288" s="25">
        <v>45975</v>
      </c>
      <c r="K288" s="34">
        <v>643.29</v>
      </c>
      <c r="L288" s="25">
        <v>45947</v>
      </c>
      <c r="M288" s="28">
        <v>-28</v>
      </c>
      <c r="N288" s="28">
        <f t="shared" si="16"/>
        <v>2</v>
      </c>
      <c r="O288" s="8">
        <f t="shared" si="17"/>
        <v>-18012.12</v>
      </c>
      <c r="P288" s="8">
        <f t="shared" si="18"/>
        <v>1286.58</v>
      </c>
      <c r="Q288" s="28">
        <f t="shared" si="19"/>
        <v>30</v>
      </c>
    </row>
    <row r="289" spans="1:17" x14ac:dyDescent="0.25">
      <c r="A289" s="23" t="s">
        <v>12</v>
      </c>
      <c r="B289" s="23" t="s">
        <v>303</v>
      </c>
      <c r="C289" s="23" t="s">
        <v>308</v>
      </c>
      <c r="D289" s="24">
        <v>8526440154</v>
      </c>
      <c r="E289" s="25">
        <v>45946</v>
      </c>
      <c r="F289" s="25">
        <v>45946</v>
      </c>
      <c r="G289" s="23">
        <v>15788550414</v>
      </c>
      <c r="H289" s="24">
        <v>5752262282</v>
      </c>
      <c r="I289" s="34">
        <v>30318.5</v>
      </c>
      <c r="J289" s="25">
        <v>45976</v>
      </c>
      <c r="K289" s="34">
        <v>24380</v>
      </c>
      <c r="L289" s="25">
        <v>45958</v>
      </c>
      <c r="M289" s="28">
        <v>-18</v>
      </c>
      <c r="N289" s="28">
        <f t="shared" si="16"/>
        <v>12</v>
      </c>
      <c r="O289" s="8">
        <f t="shared" si="17"/>
        <v>-438840</v>
      </c>
      <c r="P289" s="8">
        <f t="shared" si="18"/>
        <v>292560</v>
      </c>
      <c r="Q289" s="28">
        <f t="shared" si="19"/>
        <v>30</v>
      </c>
    </row>
    <row r="290" spans="1:17" x14ac:dyDescent="0.25">
      <c r="A290" s="23" t="s">
        <v>12</v>
      </c>
      <c r="B290" s="23" t="s">
        <v>303</v>
      </c>
      <c r="C290" s="23" t="s">
        <v>361</v>
      </c>
      <c r="D290" s="24">
        <v>2412250983</v>
      </c>
      <c r="E290" s="25">
        <v>45946</v>
      </c>
      <c r="F290" s="25">
        <v>45946</v>
      </c>
      <c r="G290" s="23">
        <v>15792934127</v>
      </c>
      <c r="H290" s="24">
        <v>876</v>
      </c>
      <c r="I290" s="34">
        <v>2510</v>
      </c>
      <c r="J290" s="25">
        <v>45976</v>
      </c>
      <c r="K290" s="34">
        <v>2057.38</v>
      </c>
      <c r="L290" s="25">
        <v>45958</v>
      </c>
      <c r="M290" s="28">
        <v>-18</v>
      </c>
      <c r="N290" s="28">
        <f t="shared" si="16"/>
        <v>12</v>
      </c>
      <c r="O290" s="8">
        <f t="shared" si="17"/>
        <v>-37032.840000000004</v>
      </c>
      <c r="P290" s="8">
        <f t="shared" si="18"/>
        <v>24688.560000000001</v>
      </c>
      <c r="Q290" s="28">
        <f t="shared" si="19"/>
        <v>30</v>
      </c>
    </row>
    <row r="291" spans="1:17" x14ac:dyDescent="0.25">
      <c r="A291" s="23" t="s">
        <v>12</v>
      </c>
      <c r="B291" s="23" t="s">
        <v>303</v>
      </c>
      <c r="C291" s="23" t="s">
        <v>345</v>
      </c>
      <c r="D291" s="24">
        <v>9771701001</v>
      </c>
      <c r="E291" s="25">
        <v>45953</v>
      </c>
      <c r="F291" s="25">
        <v>45953</v>
      </c>
      <c r="G291" s="23">
        <v>15830408812</v>
      </c>
      <c r="H291" s="24" t="s">
        <v>362</v>
      </c>
      <c r="I291" s="34">
        <v>28.56</v>
      </c>
      <c r="J291" s="25">
        <v>45983</v>
      </c>
      <c r="K291" s="34">
        <v>23.41</v>
      </c>
      <c r="L291" s="25">
        <v>45958</v>
      </c>
      <c r="M291" s="28">
        <v>-25</v>
      </c>
      <c r="N291" s="28">
        <f t="shared" si="16"/>
        <v>5</v>
      </c>
      <c r="O291" s="8">
        <f t="shared" si="17"/>
        <v>-585.25</v>
      </c>
      <c r="P291" s="8">
        <f t="shared" si="18"/>
        <v>117.05</v>
      </c>
      <c r="Q291" s="28">
        <f t="shared" si="19"/>
        <v>30</v>
      </c>
    </row>
    <row r="292" spans="1:17" x14ac:dyDescent="0.25">
      <c r="A292" s="23" t="s">
        <v>12</v>
      </c>
      <c r="B292" s="23" t="s">
        <v>303</v>
      </c>
      <c r="C292" s="23" t="s">
        <v>347</v>
      </c>
      <c r="D292" s="24">
        <v>7516911000</v>
      </c>
      <c r="E292" s="25">
        <v>45953</v>
      </c>
      <c r="F292" s="25">
        <v>45953</v>
      </c>
      <c r="G292" s="23">
        <v>15830421331</v>
      </c>
      <c r="H292" s="24" t="s">
        <v>363</v>
      </c>
      <c r="I292" s="34">
        <v>109.8</v>
      </c>
      <c r="J292" s="25">
        <v>45983</v>
      </c>
      <c r="K292" s="34">
        <v>90</v>
      </c>
      <c r="L292" s="25">
        <v>45958</v>
      </c>
      <c r="M292" s="28">
        <v>-25</v>
      </c>
      <c r="N292" s="28">
        <f t="shared" si="16"/>
        <v>5</v>
      </c>
      <c r="O292" s="8">
        <f t="shared" si="17"/>
        <v>-2250</v>
      </c>
      <c r="P292" s="8">
        <f t="shared" si="18"/>
        <v>450</v>
      </c>
      <c r="Q292" s="28">
        <f t="shared" si="19"/>
        <v>30</v>
      </c>
    </row>
    <row r="293" spans="1:17" x14ac:dyDescent="0.25">
      <c r="A293" s="23" t="s">
        <v>12</v>
      </c>
      <c r="B293" s="23" t="s">
        <v>303</v>
      </c>
      <c r="C293" s="23" t="s">
        <v>304</v>
      </c>
      <c r="D293" s="24">
        <v>2616630022</v>
      </c>
      <c r="E293" s="25">
        <v>45954</v>
      </c>
      <c r="F293" s="25">
        <v>45954</v>
      </c>
      <c r="G293" s="23">
        <v>15841237195</v>
      </c>
      <c r="H293" s="24">
        <v>2250192666</v>
      </c>
      <c r="I293" s="34">
        <v>2056.83</v>
      </c>
      <c r="J293" s="25">
        <v>45984</v>
      </c>
      <c r="K293" s="34">
        <v>1685.93</v>
      </c>
      <c r="L293" s="25">
        <v>45964</v>
      </c>
      <c r="M293" s="28">
        <v>-20</v>
      </c>
      <c r="N293" s="28">
        <f t="shared" si="16"/>
        <v>10</v>
      </c>
      <c r="O293" s="8">
        <f t="shared" si="17"/>
        <v>-33718.6</v>
      </c>
      <c r="P293" s="8">
        <f t="shared" si="18"/>
        <v>16859.3</v>
      </c>
      <c r="Q293" s="28">
        <f t="shared" si="19"/>
        <v>30</v>
      </c>
    </row>
    <row r="294" spans="1:17" x14ac:dyDescent="0.25">
      <c r="A294" s="23" t="s">
        <v>12</v>
      </c>
      <c r="B294" s="23" t="s">
        <v>303</v>
      </c>
      <c r="C294" s="23" t="s">
        <v>308</v>
      </c>
      <c r="D294" s="24">
        <v>8526440154</v>
      </c>
      <c r="E294" s="25">
        <v>45954</v>
      </c>
      <c r="F294" s="25">
        <v>45954</v>
      </c>
      <c r="G294" s="23">
        <v>15841319979</v>
      </c>
      <c r="H294" s="24">
        <v>5752309697</v>
      </c>
      <c r="I294" s="34">
        <v>706</v>
      </c>
      <c r="J294" s="25">
        <v>45984</v>
      </c>
      <c r="K294" s="34">
        <v>578.69000000000005</v>
      </c>
      <c r="L294" s="25">
        <v>45972</v>
      </c>
      <c r="M294" s="28">
        <v>-12</v>
      </c>
      <c r="N294" s="28">
        <f t="shared" si="16"/>
        <v>18</v>
      </c>
      <c r="O294" s="8">
        <f t="shared" si="17"/>
        <v>-6944.2800000000007</v>
      </c>
      <c r="P294" s="8">
        <f t="shared" si="18"/>
        <v>10416.420000000002</v>
      </c>
      <c r="Q294" s="28">
        <f t="shared" si="19"/>
        <v>30</v>
      </c>
    </row>
    <row r="295" spans="1:17" x14ac:dyDescent="0.25">
      <c r="A295" s="23" t="s">
        <v>12</v>
      </c>
      <c r="B295" s="23" t="s">
        <v>303</v>
      </c>
      <c r="C295" s="23" t="s">
        <v>308</v>
      </c>
      <c r="D295" s="24">
        <v>8526440154</v>
      </c>
      <c r="E295" s="25">
        <v>45954</v>
      </c>
      <c r="F295" s="25">
        <v>45954</v>
      </c>
      <c r="G295" s="23">
        <v>15841329614</v>
      </c>
      <c r="H295" s="24">
        <v>5752309696</v>
      </c>
      <c r="I295" s="34">
        <v>5204.24</v>
      </c>
      <c r="J295" s="25">
        <v>45984</v>
      </c>
      <c r="K295" s="34">
        <v>4265.7700000000004</v>
      </c>
      <c r="L295" s="25">
        <v>45978</v>
      </c>
      <c r="M295" s="28">
        <v>-6</v>
      </c>
      <c r="N295" s="28">
        <f t="shared" si="16"/>
        <v>24</v>
      </c>
      <c r="O295" s="8">
        <f t="shared" si="17"/>
        <v>-25594.620000000003</v>
      </c>
      <c r="P295" s="8">
        <f t="shared" si="18"/>
        <v>102378.48000000001</v>
      </c>
      <c r="Q295" s="28">
        <f t="shared" si="19"/>
        <v>30</v>
      </c>
    </row>
    <row r="296" spans="1:17" x14ac:dyDescent="0.25">
      <c r="A296" s="23" t="s">
        <v>12</v>
      </c>
      <c r="B296" s="23" t="s">
        <v>303</v>
      </c>
      <c r="C296" s="23" t="s">
        <v>304</v>
      </c>
      <c r="D296" s="24">
        <v>2616630022</v>
      </c>
      <c r="E296" s="25">
        <v>45954</v>
      </c>
      <c r="F296" s="25">
        <v>45954</v>
      </c>
      <c r="G296" s="23">
        <v>15841536677</v>
      </c>
      <c r="H296" s="24">
        <v>2250192664</v>
      </c>
      <c r="I296" s="34">
        <v>0.02</v>
      </c>
      <c r="J296" s="25">
        <v>45984</v>
      </c>
      <c r="K296" s="34">
        <v>0.02</v>
      </c>
      <c r="L296" s="25">
        <v>45966</v>
      </c>
      <c r="M296" s="28">
        <v>-18</v>
      </c>
      <c r="N296" s="28">
        <f t="shared" si="16"/>
        <v>12</v>
      </c>
      <c r="O296" s="8">
        <f t="shared" si="17"/>
        <v>-0.36</v>
      </c>
      <c r="P296" s="8">
        <f t="shared" si="18"/>
        <v>0.24</v>
      </c>
      <c r="Q296" s="28">
        <f t="shared" si="19"/>
        <v>30</v>
      </c>
    </row>
    <row r="297" spans="1:17" x14ac:dyDescent="0.25">
      <c r="A297" s="23" t="s">
        <v>12</v>
      </c>
      <c r="B297" s="23" t="s">
        <v>303</v>
      </c>
      <c r="C297" s="23" t="s">
        <v>309</v>
      </c>
      <c r="D297" s="24">
        <v>1177760491</v>
      </c>
      <c r="E297" s="25">
        <v>45954</v>
      </c>
      <c r="F297" s="25">
        <v>45954</v>
      </c>
      <c r="G297" s="23">
        <v>15843260087</v>
      </c>
      <c r="H297" s="24" t="s">
        <v>364</v>
      </c>
      <c r="I297" s="34">
        <v>401.87</v>
      </c>
      <c r="J297" s="25">
        <v>45984</v>
      </c>
      <c r="K297" s="34">
        <v>365.34</v>
      </c>
      <c r="L297" s="25">
        <v>45982</v>
      </c>
      <c r="M297" s="28">
        <v>-2</v>
      </c>
      <c r="N297" s="28">
        <f t="shared" si="16"/>
        <v>28</v>
      </c>
      <c r="O297" s="8">
        <f t="shared" si="17"/>
        <v>-730.68</v>
      </c>
      <c r="P297" s="8">
        <f t="shared" si="18"/>
        <v>10229.519999999999</v>
      </c>
      <c r="Q297" s="28">
        <f t="shared" si="19"/>
        <v>30</v>
      </c>
    </row>
    <row r="298" spans="1:17" x14ac:dyDescent="0.25">
      <c r="A298" s="23" t="s">
        <v>12</v>
      </c>
      <c r="B298" s="23" t="s">
        <v>303</v>
      </c>
      <c r="C298" s="23" t="s">
        <v>309</v>
      </c>
      <c r="D298" s="24">
        <v>1177760491</v>
      </c>
      <c r="E298" s="25">
        <v>45954</v>
      </c>
      <c r="F298" s="25">
        <v>45954</v>
      </c>
      <c r="G298" s="23">
        <v>15843484890</v>
      </c>
      <c r="H298" s="24" t="s">
        <v>365</v>
      </c>
      <c r="I298" s="34">
        <v>2673.36</v>
      </c>
      <c r="J298" s="25">
        <v>45984</v>
      </c>
      <c r="K298" s="34">
        <v>2430.33</v>
      </c>
      <c r="L298" s="25">
        <v>45982</v>
      </c>
      <c r="M298" s="28">
        <v>-2</v>
      </c>
      <c r="N298" s="28">
        <f t="shared" si="16"/>
        <v>28</v>
      </c>
      <c r="O298" s="8">
        <f t="shared" si="17"/>
        <v>-4860.66</v>
      </c>
      <c r="P298" s="8">
        <f t="shared" si="18"/>
        <v>68049.239999999991</v>
      </c>
      <c r="Q298" s="28">
        <f t="shared" si="19"/>
        <v>30</v>
      </c>
    </row>
    <row r="299" spans="1:17" x14ac:dyDescent="0.25">
      <c r="A299" s="23" t="s">
        <v>12</v>
      </c>
      <c r="B299" s="23" t="s">
        <v>303</v>
      </c>
      <c r="C299" s="23" t="s">
        <v>309</v>
      </c>
      <c r="D299" s="24">
        <v>1177760491</v>
      </c>
      <c r="E299" s="25">
        <v>45954</v>
      </c>
      <c r="F299" s="25">
        <v>45954</v>
      </c>
      <c r="G299" s="23">
        <v>15843603116</v>
      </c>
      <c r="H299" s="24" t="s">
        <v>366</v>
      </c>
      <c r="I299" s="34">
        <v>1362.84</v>
      </c>
      <c r="J299" s="25">
        <v>45984</v>
      </c>
      <c r="K299" s="34">
        <v>1278.6300000000001</v>
      </c>
      <c r="L299" s="25">
        <v>45982</v>
      </c>
      <c r="M299" s="28">
        <v>-2</v>
      </c>
      <c r="N299" s="28">
        <f t="shared" si="16"/>
        <v>28</v>
      </c>
      <c r="O299" s="8">
        <f t="shared" si="17"/>
        <v>-2557.2600000000002</v>
      </c>
      <c r="P299" s="8">
        <f t="shared" si="18"/>
        <v>35801.64</v>
      </c>
      <c r="Q299" s="28">
        <f t="shared" si="19"/>
        <v>30</v>
      </c>
    </row>
    <row r="300" spans="1:17" x14ac:dyDescent="0.25">
      <c r="A300" s="23" t="s">
        <v>12</v>
      </c>
      <c r="B300" s="23" t="s">
        <v>303</v>
      </c>
      <c r="C300" s="23" t="s">
        <v>309</v>
      </c>
      <c r="D300" s="24">
        <v>1177760491</v>
      </c>
      <c r="E300" s="25">
        <v>45954</v>
      </c>
      <c r="F300" s="25">
        <v>45954</v>
      </c>
      <c r="G300" s="23">
        <v>15843603402</v>
      </c>
      <c r="H300" s="24" t="s">
        <v>367</v>
      </c>
      <c r="I300" s="34">
        <v>2281.59</v>
      </c>
      <c r="J300" s="25">
        <v>45984</v>
      </c>
      <c r="K300" s="34">
        <v>2074.17</v>
      </c>
      <c r="L300" s="25">
        <v>45982</v>
      </c>
      <c r="M300" s="28">
        <v>-2</v>
      </c>
      <c r="N300" s="28">
        <f t="shared" si="16"/>
        <v>28</v>
      </c>
      <c r="O300" s="8">
        <f t="shared" si="17"/>
        <v>-4148.34</v>
      </c>
      <c r="P300" s="8">
        <f t="shared" si="18"/>
        <v>58076.76</v>
      </c>
      <c r="Q300" s="28">
        <f t="shared" si="19"/>
        <v>30</v>
      </c>
    </row>
    <row r="301" spans="1:17" x14ac:dyDescent="0.25">
      <c r="A301" s="23" t="s">
        <v>12</v>
      </c>
      <c r="B301" s="23" t="s">
        <v>303</v>
      </c>
      <c r="C301" s="23" t="s">
        <v>309</v>
      </c>
      <c r="D301" s="24">
        <v>1177760491</v>
      </c>
      <c r="E301" s="25">
        <v>45954</v>
      </c>
      <c r="F301" s="25">
        <v>45954</v>
      </c>
      <c r="G301" s="23">
        <v>15843603422</v>
      </c>
      <c r="H301" s="24" t="s">
        <v>368</v>
      </c>
      <c r="I301" s="34">
        <v>164.69</v>
      </c>
      <c r="J301" s="25">
        <v>45984</v>
      </c>
      <c r="K301" s="34">
        <v>146.38999999999999</v>
      </c>
      <c r="L301" s="25">
        <v>45982</v>
      </c>
      <c r="M301" s="28">
        <v>-2</v>
      </c>
      <c r="N301" s="28">
        <f t="shared" si="16"/>
        <v>28</v>
      </c>
      <c r="O301" s="8">
        <f t="shared" si="17"/>
        <v>-292.77999999999997</v>
      </c>
      <c r="P301" s="8">
        <f t="shared" si="18"/>
        <v>4098.92</v>
      </c>
      <c r="Q301" s="28">
        <f t="shared" si="19"/>
        <v>30</v>
      </c>
    </row>
    <row r="302" spans="1:17" x14ac:dyDescent="0.25">
      <c r="A302" s="23" t="s">
        <v>12</v>
      </c>
      <c r="B302" s="23" t="s">
        <v>303</v>
      </c>
      <c r="C302" s="23" t="s">
        <v>309</v>
      </c>
      <c r="D302" s="24">
        <v>1177760491</v>
      </c>
      <c r="E302" s="25">
        <v>45954</v>
      </c>
      <c r="F302" s="25">
        <v>45954</v>
      </c>
      <c r="G302" s="23">
        <v>15843604992</v>
      </c>
      <c r="H302" s="24" t="s">
        <v>369</v>
      </c>
      <c r="I302" s="34">
        <v>3374.28</v>
      </c>
      <c r="J302" s="25">
        <v>45984</v>
      </c>
      <c r="K302" s="34">
        <v>3068.62</v>
      </c>
      <c r="L302" s="25">
        <v>45982</v>
      </c>
      <c r="M302" s="28">
        <v>-2</v>
      </c>
      <c r="N302" s="28">
        <f t="shared" si="16"/>
        <v>28</v>
      </c>
      <c r="O302" s="8">
        <f t="shared" si="17"/>
        <v>-6137.24</v>
      </c>
      <c r="P302" s="8">
        <f t="shared" si="18"/>
        <v>85921.36</v>
      </c>
      <c r="Q302" s="28">
        <f t="shared" si="19"/>
        <v>30</v>
      </c>
    </row>
    <row r="303" spans="1:17" x14ac:dyDescent="0.25">
      <c r="A303" s="23" t="s">
        <v>12</v>
      </c>
      <c r="B303" s="23" t="s">
        <v>303</v>
      </c>
      <c r="C303" s="23" t="s">
        <v>309</v>
      </c>
      <c r="D303" s="24">
        <v>1177760491</v>
      </c>
      <c r="E303" s="25">
        <v>45954</v>
      </c>
      <c r="F303" s="25">
        <v>45954</v>
      </c>
      <c r="G303" s="23">
        <v>15843606335</v>
      </c>
      <c r="H303" s="24" t="s">
        <v>370</v>
      </c>
      <c r="I303" s="34">
        <v>6275.28</v>
      </c>
      <c r="J303" s="25">
        <v>45984</v>
      </c>
      <c r="K303" s="34">
        <v>6229.55</v>
      </c>
      <c r="L303" s="25">
        <v>45982</v>
      </c>
      <c r="M303" s="28">
        <v>-2</v>
      </c>
      <c r="N303" s="28">
        <f t="shared" si="16"/>
        <v>28</v>
      </c>
      <c r="O303" s="8">
        <f t="shared" si="17"/>
        <v>-12459.1</v>
      </c>
      <c r="P303" s="8">
        <f t="shared" si="18"/>
        <v>174427.4</v>
      </c>
      <c r="Q303" s="28">
        <f t="shared" si="19"/>
        <v>30</v>
      </c>
    </row>
    <row r="304" spans="1:17" x14ac:dyDescent="0.25">
      <c r="A304" s="23" t="s">
        <v>12</v>
      </c>
      <c r="B304" s="23" t="s">
        <v>303</v>
      </c>
      <c r="C304" s="23" t="s">
        <v>309</v>
      </c>
      <c r="D304" s="24">
        <v>1177760491</v>
      </c>
      <c r="E304" s="25">
        <v>45954</v>
      </c>
      <c r="F304" s="25">
        <v>45954</v>
      </c>
      <c r="G304" s="23">
        <v>15843669899</v>
      </c>
      <c r="H304" s="24" t="s">
        <v>371</v>
      </c>
      <c r="I304" s="34">
        <v>1368.12</v>
      </c>
      <c r="J304" s="25">
        <v>45984</v>
      </c>
      <c r="K304" s="34">
        <v>1310.54</v>
      </c>
      <c r="L304" s="25">
        <v>45982</v>
      </c>
      <c r="M304" s="28">
        <v>-2</v>
      </c>
      <c r="N304" s="28">
        <f t="shared" si="16"/>
        <v>28</v>
      </c>
      <c r="O304" s="8">
        <f t="shared" si="17"/>
        <v>-2621.08</v>
      </c>
      <c r="P304" s="8">
        <f t="shared" si="18"/>
        <v>36695.119999999995</v>
      </c>
      <c r="Q304" s="28">
        <f t="shared" si="19"/>
        <v>30</v>
      </c>
    </row>
    <row r="305" spans="1:17" x14ac:dyDescent="0.25">
      <c r="A305" s="23" t="s">
        <v>12</v>
      </c>
      <c r="B305" s="23" t="s">
        <v>303</v>
      </c>
      <c r="C305" s="23" t="s">
        <v>309</v>
      </c>
      <c r="D305" s="24">
        <v>1177760491</v>
      </c>
      <c r="E305" s="25">
        <v>45954</v>
      </c>
      <c r="F305" s="25">
        <v>45954</v>
      </c>
      <c r="G305" s="23">
        <v>15843672264</v>
      </c>
      <c r="H305" s="24" t="s">
        <v>372</v>
      </c>
      <c r="I305" s="34">
        <v>306.95</v>
      </c>
      <c r="J305" s="25">
        <v>45984</v>
      </c>
      <c r="K305" s="34">
        <v>291.51</v>
      </c>
      <c r="L305" s="25">
        <v>45982</v>
      </c>
      <c r="M305" s="28">
        <v>-2</v>
      </c>
      <c r="N305" s="28">
        <f t="shared" si="16"/>
        <v>28</v>
      </c>
      <c r="O305" s="8">
        <f t="shared" si="17"/>
        <v>-583.02</v>
      </c>
      <c r="P305" s="8">
        <f t="shared" si="18"/>
        <v>8162.28</v>
      </c>
      <c r="Q305" s="28">
        <f t="shared" si="19"/>
        <v>30</v>
      </c>
    </row>
    <row r="306" spans="1:17" x14ac:dyDescent="0.25">
      <c r="A306" s="23" t="s">
        <v>12</v>
      </c>
      <c r="B306" s="23" t="s">
        <v>303</v>
      </c>
      <c r="C306" s="23" t="s">
        <v>309</v>
      </c>
      <c r="D306" s="24">
        <v>1177760491</v>
      </c>
      <c r="E306" s="25">
        <v>45954</v>
      </c>
      <c r="F306" s="25">
        <v>45954</v>
      </c>
      <c r="G306" s="23">
        <v>15843672337</v>
      </c>
      <c r="H306" s="24" t="s">
        <v>373</v>
      </c>
      <c r="I306" s="34">
        <v>2903.13</v>
      </c>
      <c r="J306" s="25">
        <v>45984</v>
      </c>
      <c r="K306" s="34">
        <v>2683.84</v>
      </c>
      <c r="L306" s="25">
        <v>45982</v>
      </c>
      <c r="M306" s="28">
        <v>-2</v>
      </c>
      <c r="N306" s="28">
        <f t="shared" si="16"/>
        <v>28</v>
      </c>
      <c r="O306" s="8">
        <f t="shared" si="17"/>
        <v>-5367.68</v>
      </c>
      <c r="P306" s="8">
        <f t="shared" si="18"/>
        <v>75147.520000000004</v>
      </c>
      <c r="Q306" s="28">
        <f t="shared" si="19"/>
        <v>30</v>
      </c>
    </row>
    <row r="307" spans="1:17" x14ac:dyDescent="0.25">
      <c r="A307" s="23" t="s">
        <v>12</v>
      </c>
      <c r="B307" s="23" t="s">
        <v>303</v>
      </c>
      <c r="C307" s="23" t="s">
        <v>309</v>
      </c>
      <c r="D307" s="24">
        <v>1177760491</v>
      </c>
      <c r="E307" s="25">
        <v>45954</v>
      </c>
      <c r="F307" s="25">
        <v>45954</v>
      </c>
      <c r="G307" s="23">
        <v>15843672731</v>
      </c>
      <c r="H307" s="24" t="s">
        <v>374</v>
      </c>
      <c r="I307" s="34">
        <v>751.51</v>
      </c>
      <c r="J307" s="25">
        <v>45984</v>
      </c>
      <c r="K307" s="34">
        <v>556.37</v>
      </c>
      <c r="L307" s="25">
        <v>45982</v>
      </c>
      <c r="M307" s="28">
        <v>-2</v>
      </c>
      <c r="N307" s="28">
        <f t="shared" si="16"/>
        <v>28</v>
      </c>
      <c r="O307" s="8">
        <f t="shared" si="17"/>
        <v>-1112.74</v>
      </c>
      <c r="P307" s="8">
        <f t="shared" si="18"/>
        <v>15578.36</v>
      </c>
      <c r="Q307" s="28">
        <f t="shared" si="19"/>
        <v>30</v>
      </c>
    </row>
    <row r="308" spans="1:17" x14ac:dyDescent="0.25">
      <c r="A308" s="23" t="s">
        <v>12</v>
      </c>
      <c r="B308" s="23" t="s">
        <v>303</v>
      </c>
      <c r="C308" s="23" t="s">
        <v>309</v>
      </c>
      <c r="D308" s="24">
        <v>1177760491</v>
      </c>
      <c r="E308" s="25">
        <v>45954</v>
      </c>
      <c r="F308" s="25">
        <v>45954</v>
      </c>
      <c r="G308" s="23">
        <v>15843672778</v>
      </c>
      <c r="H308" s="24" t="s">
        <v>375</v>
      </c>
      <c r="I308" s="34">
        <v>3106.42</v>
      </c>
      <c r="J308" s="25">
        <v>45984</v>
      </c>
      <c r="K308" s="34">
        <v>2847.02</v>
      </c>
      <c r="L308" s="25">
        <v>45982</v>
      </c>
      <c r="M308" s="28">
        <v>-2</v>
      </c>
      <c r="N308" s="28">
        <f t="shared" si="16"/>
        <v>28</v>
      </c>
      <c r="O308" s="8">
        <f t="shared" si="17"/>
        <v>-5694.04</v>
      </c>
      <c r="P308" s="8">
        <f t="shared" si="18"/>
        <v>79716.56</v>
      </c>
      <c r="Q308" s="28">
        <f t="shared" si="19"/>
        <v>30</v>
      </c>
    </row>
    <row r="309" spans="1:17" x14ac:dyDescent="0.25">
      <c r="A309" s="23" t="s">
        <v>12</v>
      </c>
      <c r="B309" s="23" t="s">
        <v>303</v>
      </c>
      <c r="C309" s="23" t="s">
        <v>309</v>
      </c>
      <c r="D309" s="24">
        <v>1177760491</v>
      </c>
      <c r="E309" s="25">
        <v>45954</v>
      </c>
      <c r="F309" s="25">
        <v>45954</v>
      </c>
      <c r="G309" s="23">
        <v>15843672811</v>
      </c>
      <c r="H309" s="24" t="s">
        <v>376</v>
      </c>
      <c r="I309" s="34">
        <v>738.48</v>
      </c>
      <c r="J309" s="25">
        <v>45984</v>
      </c>
      <c r="K309" s="34">
        <v>642.4</v>
      </c>
      <c r="L309" s="25">
        <v>45982</v>
      </c>
      <c r="M309" s="28">
        <v>-2</v>
      </c>
      <c r="N309" s="28">
        <f t="shared" si="16"/>
        <v>28</v>
      </c>
      <c r="O309" s="8">
        <f t="shared" si="17"/>
        <v>-1284.8</v>
      </c>
      <c r="P309" s="8">
        <f t="shared" si="18"/>
        <v>17987.2</v>
      </c>
      <c r="Q309" s="28">
        <f t="shared" si="19"/>
        <v>30</v>
      </c>
    </row>
    <row r="310" spans="1:17" x14ac:dyDescent="0.25">
      <c r="A310" s="23" t="s">
        <v>12</v>
      </c>
      <c r="B310" s="23" t="s">
        <v>303</v>
      </c>
      <c r="C310" s="23" t="s">
        <v>309</v>
      </c>
      <c r="D310" s="24">
        <v>1177760491</v>
      </c>
      <c r="E310" s="25">
        <v>45954</v>
      </c>
      <c r="F310" s="25">
        <v>45954</v>
      </c>
      <c r="G310" s="23">
        <v>15843672932</v>
      </c>
      <c r="H310" s="24" t="s">
        <v>377</v>
      </c>
      <c r="I310" s="34">
        <v>4768.3999999999996</v>
      </c>
      <c r="J310" s="25">
        <v>45984</v>
      </c>
      <c r="K310" s="34">
        <v>4580.22</v>
      </c>
      <c r="L310" s="25">
        <v>45982</v>
      </c>
      <c r="M310" s="28">
        <v>-2</v>
      </c>
      <c r="N310" s="28">
        <f t="shared" si="16"/>
        <v>28</v>
      </c>
      <c r="O310" s="8">
        <f t="shared" si="17"/>
        <v>-9160.44</v>
      </c>
      <c r="P310" s="8">
        <f t="shared" si="18"/>
        <v>128246.16</v>
      </c>
      <c r="Q310" s="28">
        <f t="shared" si="19"/>
        <v>30</v>
      </c>
    </row>
    <row r="311" spans="1:17" x14ac:dyDescent="0.25">
      <c r="A311" s="23" t="s">
        <v>12</v>
      </c>
      <c r="B311" s="23" t="s">
        <v>303</v>
      </c>
      <c r="C311" s="23" t="s">
        <v>309</v>
      </c>
      <c r="D311" s="24">
        <v>1177760491</v>
      </c>
      <c r="E311" s="25">
        <v>45954</v>
      </c>
      <c r="F311" s="25">
        <v>45954</v>
      </c>
      <c r="G311" s="23">
        <v>15843679765</v>
      </c>
      <c r="H311" s="24" t="s">
        <v>378</v>
      </c>
      <c r="I311" s="34">
        <v>1433.88</v>
      </c>
      <c r="J311" s="25">
        <v>45984</v>
      </c>
      <c r="K311" s="34">
        <v>1351.72</v>
      </c>
      <c r="L311" s="25">
        <v>45982</v>
      </c>
      <c r="M311" s="28">
        <v>-2</v>
      </c>
      <c r="N311" s="28">
        <f t="shared" si="16"/>
        <v>28</v>
      </c>
      <c r="O311" s="8">
        <f t="shared" si="17"/>
        <v>-2703.44</v>
      </c>
      <c r="P311" s="8">
        <f t="shared" si="18"/>
        <v>37848.160000000003</v>
      </c>
      <c r="Q311" s="28">
        <f t="shared" si="19"/>
        <v>30</v>
      </c>
    </row>
    <row r="312" spans="1:17" x14ac:dyDescent="0.25">
      <c r="A312" s="23" t="s">
        <v>12</v>
      </c>
      <c r="B312" s="23" t="s">
        <v>303</v>
      </c>
      <c r="C312" s="23" t="s">
        <v>309</v>
      </c>
      <c r="D312" s="24">
        <v>1177760491</v>
      </c>
      <c r="E312" s="25">
        <v>45954</v>
      </c>
      <c r="F312" s="25">
        <v>45954</v>
      </c>
      <c r="G312" s="23">
        <v>15843680363</v>
      </c>
      <c r="H312" s="24" t="s">
        <v>379</v>
      </c>
      <c r="I312" s="34">
        <v>550.5</v>
      </c>
      <c r="J312" s="25">
        <v>45984</v>
      </c>
      <c r="K312" s="34">
        <v>519.51</v>
      </c>
      <c r="L312" s="25">
        <v>45982</v>
      </c>
      <c r="M312" s="28">
        <v>-2</v>
      </c>
      <c r="N312" s="28">
        <f t="shared" si="16"/>
        <v>28</v>
      </c>
      <c r="O312" s="8">
        <f t="shared" si="17"/>
        <v>-1039.02</v>
      </c>
      <c r="P312" s="8">
        <f t="shared" si="18"/>
        <v>14546.279999999999</v>
      </c>
      <c r="Q312" s="28">
        <f t="shared" si="19"/>
        <v>30</v>
      </c>
    </row>
    <row r="313" spans="1:17" x14ac:dyDescent="0.25">
      <c r="A313" s="23" t="s">
        <v>12</v>
      </c>
      <c r="B313" s="23" t="s">
        <v>303</v>
      </c>
      <c r="C313" s="23" t="s">
        <v>309</v>
      </c>
      <c r="D313" s="24">
        <v>1177760491</v>
      </c>
      <c r="E313" s="25">
        <v>45954</v>
      </c>
      <c r="F313" s="25">
        <v>45954</v>
      </c>
      <c r="G313" s="23">
        <v>15843680417</v>
      </c>
      <c r="H313" s="24" t="s">
        <v>380</v>
      </c>
      <c r="I313" s="34">
        <v>2480.9899999999998</v>
      </c>
      <c r="J313" s="25">
        <v>45984</v>
      </c>
      <c r="K313" s="34">
        <v>2418.89</v>
      </c>
      <c r="L313" s="25">
        <v>45982</v>
      </c>
      <c r="M313" s="28">
        <v>-2</v>
      </c>
      <c r="N313" s="28">
        <f t="shared" si="16"/>
        <v>28</v>
      </c>
      <c r="O313" s="8">
        <f t="shared" si="17"/>
        <v>-4837.78</v>
      </c>
      <c r="P313" s="8">
        <f t="shared" si="18"/>
        <v>67728.92</v>
      </c>
      <c r="Q313" s="28">
        <f t="shared" si="19"/>
        <v>30</v>
      </c>
    </row>
    <row r="314" spans="1:17" x14ac:dyDescent="0.25">
      <c r="A314" s="23" t="s">
        <v>12</v>
      </c>
      <c r="B314" s="23" t="s">
        <v>303</v>
      </c>
      <c r="C314" s="23" t="s">
        <v>309</v>
      </c>
      <c r="D314" s="24">
        <v>1177760491</v>
      </c>
      <c r="E314" s="25">
        <v>45954</v>
      </c>
      <c r="F314" s="25">
        <v>45954</v>
      </c>
      <c r="G314" s="23">
        <v>15843681000</v>
      </c>
      <c r="H314" s="24" t="s">
        <v>381</v>
      </c>
      <c r="I314" s="34">
        <v>1902.01</v>
      </c>
      <c r="J314" s="25">
        <v>45984</v>
      </c>
      <c r="K314" s="34">
        <v>1777.69</v>
      </c>
      <c r="L314" s="25">
        <v>45982</v>
      </c>
      <c r="M314" s="28">
        <v>-2</v>
      </c>
      <c r="N314" s="28">
        <f t="shared" si="16"/>
        <v>28</v>
      </c>
      <c r="O314" s="8">
        <f t="shared" si="17"/>
        <v>-3555.38</v>
      </c>
      <c r="P314" s="8">
        <f t="shared" si="18"/>
        <v>49775.32</v>
      </c>
      <c r="Q314" s="28">
        <f t="shared" si="19"/>
        <v>30</v>
      </c>
    </row>
    <row r="315" spans="1:17" x14ac:dyDescent="0.25">
      <c r="A315" s="23" t="s">
        <v>12</v>
      </c>
      <c r="B315" s="23" t="s">
        <v>303</v>
      </c>
      <c r="C315" s="23" t="s">
        <v>309</v>
      </c>
      <c r="D315" s="24">
        <v>1177760491</v>
      </c>
      <c r="E315" s="25">
        <v>45954</v>
      </c>
      <c r="F315" s="25">
        <v>45954</v>
      </c>
      <c r="G315" s="23">
        <v>15843681609</v>
      </c>
      <c r="H315" s="24" t="s">
        <v>382</v>
      </c>
      <c r="I315" s="34">
        <v>73.47</v>
      </c>
      <c r="J315" s="25">
        <v>45984</v>
      </c>
      <c r="K315" s="34">
        <v>67.23</v>
      </c>
      <c r="L315" s="25">
        <v>45982</v>
      </c>
      <c r="M315" s="28">
        <v>-2</v>
      </c>
      <c r="N315" s="28">
        <f t="shared" si="16"/>
        <v>28</v>
      </c>
      <c r="O315" s="8">
        <f t="shared" si="17"/>
        <v>-134.46</v>
      </c>
      <c r="P315" s="8">
        <f t="shared" si="18"/>
        <v>1882.44</v>
      </c>
      <c r="Q315" s="28">
        <f t="shared" si="19"/>
        <v>30</v>
      </c>
    </row>
    <row r="316" spans="1:17" x14ac:dyDescent="0.25">
      <c r="A316" s="23" t="s">
        <v>12</v>
      </c>
      <c r="B316" s="23" t="s">
        <v>303</v>
      </c>
      <c r="C316" s="23" t="s">
        <v>309</v>
      </c>
      <c r="D316" s="24">
        <v>1177760491</v>
      </c>
      <c r="E316" s="25">
        <v>45954</v>
      </c>
      <c r="F316" s="25">
        <v>45954</v>
      </c>
      <c r="G316" s="23">
        <v>15843766465</v>
      </c>
      <c r="H316" s="24" t="s">
        <v>383</v>
      </c>
      <c r="I316" s="34">
        <v>720.95</v>
      </c>
      <c r="J316" s="25">
        <v>45984</v>
      </c>
      <c r="K316" s="34">
        <v>665.81</v>
      </c>
      <c r="L316" s="25">
        <v>45982</v>
      </c>
      <c r="M316" s="28">
        <v>-2</v>
      </c>
      <c r="N316" s="28">
        <f t="shared" si="16"/>
        <v>28</v>
      </c>
      <c r="O316" s="8">
        <f t="shared" si="17"/>
        <v>-1331.62</v>
      </c>
      <c r="P316" s="8">
        <f t="shared" si="18"/>
        <v>18642.68</v>
      </c>
      <c r="Q316" s="28">
        <f t="shared" si="19"/>
        <v>30</v>
      </c>
    </row>
    <row r="317" spans="1:17" x14ac:dyDescent="0.25">
      <c r="A317" s="23" t="s">
        <v>12</v>
      </c>
      <c r="B317" s="23" t="s">
        <v>303</v>
      </c>
      <c r="C317" s="23" t="s">
        <v>309</v>
      </c>
      <c r="D317" s="24">
        <v>1177760491</v>
      </c>
      <c r="E317" s="25">
        <v>45954</v>
      </c>
      <c r="F317" s="25">
        <v>45954</v>
      </c>
      <c r="G317" s="23">
        <v>15843770939</v>
      </c>
      <c r="H317" s="24" t="s">
        <v>384</v>
      </c>
      <c r="I317" s="34">
        <v>1027.3800000000001</v>
      </c>
      <c r="J317" s="25">
        <v>45984</v>
      </c>
      <c r="K317" s="34">
        <v>957.5</v>
      </c>
      <c r="L317" s="25">
        <v>45982</v>
      </c>
      <c r="M317" s="28">
        <v>-2</v>
      </c>
      <c r="N317" s="28">
        <f t="shared" si="16"/>
        <v>28</v>
      </c>
      <c r="O317" s="8">
        <f t="shared" si="17"/>
        <v>-1915</v>
      </c>
      <c r="P317" s="8">
        <f t="shared" si="18"/>
        <v>26810</v>
      </c>
      <c r="Q317" s="28">
        <f t="shared" si="19"/>
        <v>30</v>
      </c>
    </row>
    <row r="318" spans="1:17" x14ac:dyDescent="0.25">
      <c r="A318" s="23" t="s">
        <v>12</v>
      </c>
      <c r="B318" s="23" t="s">
        <v>303</v>
      </c>
      <c r="C318" s="23" t="s">
        <v>309</v>
      </c>
      <c r="D318" s="24">
        <v>1177760491</v>
      </c>
      <c r="E318" s="25">
        <v>45954</v>
      </c>
      <c r="F318" s="25">
        <v>45954</v>
      </c>
      <c r="G318" s="23">
        <v>15843770995</v>
      </c>
      <c r="H318" s="24" t="s">
        <v>385</v>
      </c>
      <c r="I318" s="34">
        <v>1232.46</v>
      </c>
      <c r="J318" s="25">
        <v>45984</v>
      </c>
      <c r="K318" s="34">
        <v>1120.42</v>
      </c>
      <c r="L318" s="25">
        <v>45982</v>
      </c>
      <c r="M318" s="28">
        <v>-2</v>
      </c>
      <c r="N318" s="28">
        <f t="shared" si="16"/>
        <v>28</v>
      </c>
      <c r="O318" s="8">
        <f t="shared" si="17"/>
        <v>-2240.84</v>
      </c>
      <c r="P318" s="8">
        <f t="shared" si="18"/>
        <v>31371.760000000002</v>
      </c>
      <c r="Q318" s="28">
        <f t="shared" si="19"/>
        <v>30</v>
      </c>
    </row>
    <row r="319" spans="1:17" x14ac:dyDescent="0.25">
      <c r="A319" s="23" t="s">
        <v>12</v>
      </c>
      <c r="B319" s="23" t="s">
        <v>303</v>
      </c>
      <c r="C319" s="23" t="s">
        <v>309</v>
      </c>
      <c r="D319" s="24">
        <v>1177760491</v>
      </c>
      <c r="E319" s="25">
        <v>45954</v>
      </c>
      <c r="F319" s="25">
        <v>45954</v>
      </c>
      <c r="G319" s="23">
        <v>15843771011</v>
      </c>
      <c r="H319" s="24" t="s">
        <v>386</v>
      </c>
      <c r="I319" s="34">
        <v>522.88</v>
      </c>
      <c r="J319" s="25">
        <v>45984</v>
      </c>
      <c r="K319" s="34">
        <v>489.84</v>
      </c>
      <c r="L319" s="25">
        <v>45982</v>
      </c>
      <c r="M319" s="28">
        <v>-2</v>
      </c>
      <c r="N319" s="28">
        <f t="shared" si="16"/>
        <v>28</v>
      </c>
      <c r="O319" s="8">
        <f t="shared" si="17"/>
        <v>-979.68</v>
      </c>
      <c r="P319" s="8">
        <f t="shared" si="18"/>
        <v>13715.519999999999</v>
      </c>
      <c r="Q319" s="28">
        <f t="shared" si="19"/>
        <v>30</v>
      </c>
    </row>
    <row r="320" spans="1:17" x14ac:dyDescent="0.25">
      <c r="A320" s="23" t="s">
        <v>12</v>
      </c>
      <c r="B320" s="23" t="s">
        <v>303</v>
      </c>
      <c r="C320" s="23" t="s">
        <v>309</v>
      </c>
      <c r="D320" s="24">
        <v>1177760491</v>
      </c>
      <c r="E320" s="25">
        <v>45954</v>
      </c>
      <c r="F320" s="25">
        <v>45954</v>
      </c>
      <c r="G320" s="23">
        <v>15843771948</v>
      </c>
      <c r="H320" s="24" t="s">
        <v>387</v>
      </c>
      <c r="I320" s="34">
        <v>485.4</v>
      </c>
      <c r="J320" s="25">
        <v>45984</v>
      </c>
      <c r="K320" s="34">
        <v>446.14</v>
      </c>
      <c r="L320" s="25">
        <v>45982</v>
      </c>
      <c r="M320" s="28">
        <v>-2</v>
      </c>
      <c r="N320" s="28">
        <f t="shared" si="16"/>
        <v>28</v>
      </c>
      <c r="O320" s="8">
        <f t="shared" si="17"/>
        <v>-892.28</v>
      </c>
      <c r="P320" s="8">
        <f t="shared" si="18"/>
        <v>12491.92</v>
      </c>
      <c r="Q320" s="28">
        <f t="shared" si="19"/>
        <v>30</v>
      </c>
    </row>
    <row r="321" spans="1:17" x14ac:dyDescent="0.25">
      <c r="A321" s="23" t="s">
        <v>12</v>
      </c>
      <c r="B321" s="23" t="s">
        <v>303</v>
      </c>
      <c r="C321" s="23" t="s">
        <v>309</v>
      </c>
      <c r="D321" s="24">
        <v>1177760491</v>
      </c>
      <c r="E321" s="25">
        <v>45954</v>
      </c>
      <c r="F321" s="25">
        <v>45954</v>
      </c>
      <c r="G321" s="23">
        <v>15843851628</v>
      </c>
      <c r="H321" s="24" t="s">
        <v>388</v>
      </c>
      <c r="I321" s="34">
        <v>196.81</v>
      </c>
      <c r="J321" s="25">
        <v>45984</v>
      </c>
      <c r="K321" s="34">
        <v>178.92</v>
      </c>
      <c r="L321" s="25">
        <v>45982</v>
      </c>
      <c r="M321" s="28">
        <v>-2</v>
      </c>
      <c r="N321" s="28">
        <f t="shared" si="16"/>
        <v>28</v>
      </c>
      <c r="O321" s="8">
        <f t="shared" si="17"/>
        <v>-357.84</v>
      </c>
      <c r="P321" s="8">
        <f t="shared" si="18"/>
        <v>5009.7599999999993</v>
      </c>
      <c r="Q321" s="28">
        <f t="shared" si="19"/>
        <v>30</v>
      </c>
    </row>
    <row r="322" spans="1:17" x14ac:dyDescent="0.25">
      <c r="A322" s="23" t="s">
        <v>12</v>
      </c>
      <c r="B322" s="23" t="s">
        <v>303</v>
      </c>
      <c r="C322" s="23" t="s">
        <v>309</v>
      </c>
      <c r="D322" s="24">
        <v>1177760491</v>
      </c>
      <c r="E322" s="25">
        <v>45954</v>
      </c>
      <c r="F322" s="25">
        <v>45954</v>
      </c>
      <c r="G322" s="23">
        <v>15843852962</v>
      </c>
      <c r="H322" s="24" t="s">
        <v>389</v>
      </c>
      <c r="I322" s="34">
        <v>42.07</v>
      </c>
      <c r="J322" s="25">
        <v>45984</v>
      </c>
      <c r="K322" s="34">
        <v>38.71</v>
      </c>
      <c r="L322" s="25">
        <v>45982</v>
      </c>
      <c r="M322" s="28">
        <v>-2</v>
      </c>
      <c r="N322" s="28">
        <f t="shared" si="16"/>
        <v>28</v>
      </c>
      <c r="O322" s="8">
        <f t="shared" si="17"/>
        <v>-77.42</v>
      </c>
      <c r="P322" s="8">
        <f t="shared" si="18"/>
        <v>1083.8800000000001</v>
      </c>
      <c r="Q322" s="28">
        <f t="shared" si="19"/>
        <v>30</v>
      </c>
    </row>
    <row r="323" spans="1:17" x14ac:dyDescent="0.25">
      <c r="A323" s="23" t="s">
        <v>12</v>
      </c>
      <c r="B323" s="23" t="s">
        <v>303</v>
      </c>
      <c r="C323" s="23" t="s">
        <v>309</v>
      </c>
      <c r="D323" s="24">
        <v>1177760491</v>
      </c>
      <c r="E323" s="25">
        <v>45954</v>
      </c>
      <c r="F323" s="25">
        <v>45954</v>
      </c>
      <c r="G323" s="23">
        <v>15843855238</v>
      </c>
      <c r="H323" s="24" t="s">
        <v>390</v>
      </c>
      <c r="I323" s="34">
        <v>60.77</v>
      </c>
      <c r="J323" s="25">
        <v>45984</v>
      </c>
      <c r="K323" s="34">
        <v>55.75</v>
      </c>
      <c r="L323" s="25">
        <v>45982</v>
      </c>
      <c r="M323" s="28">
        <v>-2</v>
      </c>
      <c r="N323" s="28">
        <f t="shared" ref="N323:N386" si="20">L323-F323</f>
        <v>28</v>
      </c>
      <c r="O323" s="8">
        <f t="shared" ref="O323:O386" si="21">M323*K323</f>
        <v>-111.5</v>
      </c>
      <c r="P323" s="8">
        <f t="shared" ref="P323:P386" si="22">N323*K323</f>
        <v>1561</v>
      </c>
      <c r="Q323" s="28">
        <f t="shared" ref="Q323:Q386" si="23">J323-F323</f>
        <v>30</v>
      </c>
    </row>
    <row r="324" spans="1:17" x14ac:dyDescent="0.25">
      <c r="A324" s="23" t="s">
        <v>12</v>
      </c>
      <c r="B324" s="23" t="s">
        <v>303</v>
      </c>
      <c r="C324" s="23" t="s">
        <v>309</v>
      </c>
      <c r="D324" s="24">
        <v>1177760491</v>
      </c>
      <c r="E324" s="25">
        <v>45955</v>
      </c>
      <c r="F324" s="25">
        <v>45955</v>
      </c>
      <c r="G324" s="23">
        <v>15843985214</v>
      </c>
      <c r="H324" s="24" t="s">
        <v>391</v>
      </c>
      <c r="I324" s="34">
        <v>1870.44</v>
      </c>
      <c r="J324" s="25">
        <v>45985</v>
      </c>
      <c r="K324" s="34">
        <v>1729.34</v>
      </c>
      <c r="L324" s="25">
        <v>45982</v>
      </c>
      <c r="M324" s="28">
        <v>-3</v>
      </c>
      <c r="N324" s="28">
        <f t="shared" si="20"/>
        <v>27</v>
      </c>
      <c r="O324" s="8">
        <f t="shared" si="21"/>
        <v>-5188.0199999999995</v>
      </c>
      <c r="P324" s="8">
        <f t="shared" si="22"/>
        <v>46692.18</v>
      </c>
      <c r="Q324" s="28">
        <f t="shared" si="23"/>
        <v>30</v>
      </c>
    </row>
    <row r="325" spans="1:17" x14ac:dyDescent="0.25">
      <c r="A325" s="23" t="s">
        <v>12</v>
      </c>
      <c r="B325" s="23" t="s">
        <v>303</v>
      </c>
      <c r="C325" s="23" t="s">
        <v>309</v>
      </c>
      <c r="D325" s="24">
        <v>1177760491</v>
      </c>
      <c r="E325" s="25">
        <v>45955</v>
      </c>
      <c r="F325" s="25">
        <v>45955</v>
      </c>
      <c r="G325" s="23">
        <v>15843985375</v>
      </c>
      <c r="H325" s="24" t="s">
        <v>392</v>
      </c>
      <c r="I325" s="34">
        <v>1661.03</v>
      </c>
      <c r="J325" s="25">
        <v>45985</v>
      </c>
      <c r="K325" s="34">
        <v>1533.02</v>
      </c>
      <c r="L325" s="25">
        <v>45982</v>
      </c>
      <c r="M325" s="28">
        <v>-3</v>
      </c>
      <c r="N325" s="28">
        <f t="shared" si="20"/>
        <v>27</v>
      </c>
      <c r="O325" s="8">
        <f t="shared" si="21"/>
        <v>-4599.0599999999995</v>
      </c>
      <c r="P325" s="8">
        <f t="shared" si="22"/>
        <v>41391.54</v>
      </c>
      <c r="Q325" s="28">
        <f t="shared" si="23"/>
        <v>30</v>
      </c>
    </row>
    <row r="326" spans="1:17" x14ac:dyDescent="0.25">
      <c r="A326" s="23" t="s">
        <v>12</v>
      </c>
      <c r="B326" s="23" t="s">
        <v>303</v>
      </c>
      <c r="C326" s="23" t="s">
        <v>309</v>
      </c>
      <c r="D326" s="24">
        <v>1177760491</v>
      </c>
      <c r="E326" s="25">
        <v>45955</v>
      </c>
      <c r="F326" s="25">
        <v>45955</v>
      </c>
      <c r="G326" s="23">
        <v>15843986139</v>
      </c>
      <c r="H326" s="24" t="s">
        <v>393</v>
      </c>
      <c r="I326" s="34">
        <v>2056.46</v>
      </c>
      <c r="J326" s="25">
        <v>45985</v>
      </c>
      <c r="K326" s="34">
        <v>1953.41</v>
      </c>
      <c r="L326" s="25">
        <v>45982</v>
      </c>
      <c r="M326" s="28">
        <v>-3</v>
      </c>
      <c r="N326" s="28">
        <f t="shared" si="20"/>
        <v>27</v>
      </c>
      <c r="O326" s="8">
        <f t="shared" si="21"/>
        <v>-5860.2300000000005</v>
      </c>
      <c r="P326" s="8">
        <f t="shared" si="22"/>
        <v>52742.07</v>
      </c>
      <c r="Q326" s="28">
        <f t="shared" si="23"/>
        <v>30</v>
      </c>
    </row>
    <row r="327" spans="1:17" x14ac:dyDescent="0.25">
      <c r="A327" s="23" t="s">
        <v>12</v>
      </c>
      <c r="B327" s="23" t="s">
        <v>303</v>
      </c>
      <c r="C327" s="23" t="s">
        <v>309</v>
      </c>
      <c r="D327" s="24">
        <v>1177760491</v>
      </c>
      <c r="E327" s="25">
        <v>45955</v>
      </c>
      <c r="F327" s="25">
        <v>45955</v>
      </c>
      <c r="G327" s="23">
        <v>15843986433</v>
      </c>
      <c r="H327" s="24" t="s">
        <v>394</v>
      </c>
      <c r="I327" s="34">
        <v>1928.74</v>
      </c>
      <c r="J327" s="25">
        <v>45985</v>
      </c>
      <c r="K327" s="34">
        <v>1774.54</v>
      </c>
      <c r="L327" s="25">
        <v>45982</v>
      </c>
      <c r="M327" s="28">
        <v>-3</v>
      </c>
      <c r="N327" s="28">
        <f t="shared" si="20"/>
        <v>27</v>
      </c>
      <c r="O327" s="8">
        <f t="shared" si="21"/>
        <v>-5323.62</v>
      </c>
      <c r="P327" s="8">
        <f t="shared" si="22"/>
        <v>47912.58</v>
      </c>
      <c r="Q327" s="28">
        <f t="shared" si="23"/>
        <v>30</v>
      </c>
    </row>
    <row r="328" spans="1:17" x14ac:dyDescent="0.25">
      <c r="A328" s="23" t="s">
        <v>12</v>
      </c>
      <c r="B328" s="23" t="s">
        <v>303</v>
      </c>
      <c r="C328" s="23" t="s">
        <v>309</v>
      </c>
      <c r="D328" s="24">
        <v>1177760491</v>
      </c>
      <c r="E328" s="25">
        <v>45955</v>
      </c>
      <c r="F328" s="25">
        <v>45955</v>
      </c>
      <c r="G328" s="23">
        <v>15843987072</v>
      </c>
      <c r="H328" s="24" t="s">
        <v>395</v>
      </c>
      <c r="I328" s="34">
        <v>743.22</v>
      </c>
      <c r="J328" s="25">
        <v>45985</v>
      </c>
      <c r="K328" s="34">
        <v>663.11</v>
      </c>
      <c r="L328" s="25">
        <v>45982</v>
      </c>
      <c r="M328" s="28">
        <v>-3</v>
      </c>
      <c r="N328" s="28">
        <f t="shared" si="20"/>
        <v>27</v>
      </c>
      <c r="O328" s="8">
        <f t="shared" si="21"/>
        <v>-1989.33</v>
      </c>
      <c r="P328" s="8">
        <f t="shared" si="22"/>
        <v>17903.97</v>
      </c>
      <c r="Q328" s="28">
        <f t="shared" si="23"/>
        <v>30</v>
      </c>
    </row>
    <row r="329" spans="1:17" x14ac:dyDescent="0.25">
      <c r="A329" s="23" t="s">
        <v>12</v>
      </c>
      <c r="B329" s="23" t="s">
        <v>303</v>
      </c>
      <c r="C329" s="23" t="s">
        <v>304</v>
      </c>
      <c r="D329" s="24">
        <v>2616630022</v>
      </c>
      <c r="E329" s="25">
        <v>45957</v>
      </c>
      <c r="F329" s="25">
        <v>45957</v>
      </c>
      <c r="G329" s="23">
        <v>15850439262</v>
      </c>
      <c r="H329" s="24">
        <v>2250192665</v>
      </c>
      <c r="I329" s="34">
        <v>25175.19</v>
      </c>
      <c r="J329" s="25">
        <v>45987</v>
      </c>
      <c r="K329" s="34">
        <v>20635.400000000001</v>
      </c>
      <c r="L329" s="25">
        <v>45966</v>
      </c>
      <c r="M329" s="28">
        <v>-21</v>
      </c>
      <c r="N329" s="28">
        <f t="shared" si="20"/>
        <v>9</v>
      </c>
      <c r="O329" s="8">
        <f t="shared" si="21"/>
        <v>-433343.4</v>
      </c>
      <c r="P329" s="8">
        <f t="shared" si="22"/>
        <v>185718.6</v>
      </c>
      <c r="Q329" s="28">
        <f t="shared" si="23"/>
        <v>30</v>
      </c>
    </row>
    <row r="330" spans="1:17" x14ac:dyDescent="0.25">
      <c r="A330" s="23" t="s">
        <v>12</v>
      </c>
      <c r="B330" s="23" t="s">
        <v>303</v>
      </c>
      <c r="C330" s="23" t="s">
        <v>396</v>
      </c>
      <c r="D330" s="24">
        <v>93026890017</v>
      </c>
      <c r="E330" s="25">
        <v>45959</v>
      </c>
      <c r="F330" s="25">
        <v>45959</v>
      </c>
      <c r="G330" s="23">
        <v>15867688994</v>
      </c>
      <c r="H330" s="24" t="s">
        <v>397</v>
      </c>
      <c r="I330" s="34">
        <v>472.87</v>
      </c>
      <c r="J330" s="25">
        <v>45989</v>
      </c>
      <c r="K330" s="34">
        <v>387.6</v>
      </c>
      <c r="L330" s="25">
        <v>45978</v>
      </c>
      <c r="M330" s="28">
        <v>-11</v>
      </c>
      <c r="N330" s="28">
        <f t="shared" si="20"/>
        <v>19</v>
      </c>
      <c r="O330" s="8">
        <f t="shared" si="21"/>
        <v>-4263.6000000000004</v>
      </c>
      <c r="P330" s="8">
        <f t="shared" si="22"/>
        <v>7364.4000000000005</v>
      </c>
      <c r="Q330" s="28">
        <f t="shared" si="23"/>
        <v>30</v>
      </c>
    </row>
    <row r="331" spans="1:17" x14ac:dyDescent="0.25">
      <c r="A331" s="23" t="s">
        <v>12</v>
      </c>
      <c r="B331" s="23" t="s">
        <v>303</v>
      </c>
      <c r="C331" s="23" t="s">
        <v>201</v>
      </c>
      <c r="D331" s="24">
        <v>97103880585</v>
      </c>
      <c r="E331" s="25">
        <v>45959</v>
      </c>
      <c r="F331" s="25">
        <v>45959</v>
      </c>
      <c r="G331" s="23">
        <v>15869220527</v>
      </c>
      <c r="H331" s="24">
        <v>1025238765</v>
      </c>
      <c r="I331" s="34">
        <v>77</v>
      </c>
      <c r="J331" s="25">
        <v>45989</v>
      </c>
      <c r="K331" s="34">
        <v>77</v>
      </c>
      <c r="L331" s="25">
        <v>45978</v>
      </c>
      <c r="M331" s="28">
        <v>-11</v>
      </c>
      <c r="N331" s="28">
        <f t="shared" si="20"/>
        <v>19</v>
      </c>
      <c r="O331" s="8">
        <f t="shared" si="21"/>
        <v>-847</v>
      </c>
      <c r="P331" s="8">
        <f t="shared" si="22"/>
        <v>1463</v>
      </c>
      <c r="Q331" s="28">
        <f t="shared" si="23"/>
        <v>30</v>
      </c>
    </row>
    <row r="332" spans="1:17" x14ac:dyDescent="0.25">
      <c r="A332" s="23" t="s">
        <v>12</v>
      </c>
      <c r="B332" s="23" t="s">
        <v>303</v>
      </c>
      <c r="C332" s="23" t="s">
        <v>201</v>
      </c>
      <c r="D332" s="24">
        <v>97103880585</v>
      </c>
      <c r="E332" s="25">
        <v>45959</v>
      </c>
      <c r="F332" s="25">
        <v>45959</v>
      </c>
      <c r="G332" s="23">
        <v>15869240709</v>
      </c>
      <c r="H332" s="24">
        <v>1025240371</v>
      </c>
      <c r="I332" s="34">
        <v>54.17</v>
      </c>
      <c r="J332" s="25">
        <v>45989</v>
      </c>
      <c r="K332" s="34">
        <v>54.17</v>
      </c>
      <c r="L332" s="25">
        <v>45978</v>
      </c>
      <c r="M332" s="28">
        <v>-11</v>
      </c>
      <c r="N332" s="28">
        <f t="shared" si="20"/>
        <v>19</v>
      </c>
      <c r="O332" s="8">
        <f t="shared" si="21"/>
        <v>-595.87</v>
      </c>
      <c r="P332" s="8">
        <f t="shared" si="22"/>
        <v>1029.23</v>
      </c>
      <c r="Q332" s="28">
        <f t="shared" si="23"/>
        <v>30</v>
      </c>
    </row>
    <row r="333" spans="1:17" x14ac:dyDescent="0.25">
      <c r="A333" s="23" t="s">
        <v>12</v>
      </c>
      <c r="B333" s="23" t="s">
        <v>303</v>
      </c>
      <c r="C333" s="23" t="s">
        <v>308</v>
      </c>
      <c r="D333" s="24">
        <v>8526440154</v>
      </c>
      <c r="E333" s="25">
        <v>45960</v>
      </c>
      <c r="F333" s="25">
        <v>45960</v>
      </c>
      <c r="G333" s="23">
        <v>15870970922</v>
      </c>
      <c r="H333" s="24">
        <v>5752312443</v>
      </c>
      <c r="I333" s="34">
        <v>155.4</v>
      </c>
      <c r="J333" s="25">
        <v>45990</v>
      </c>
      <c r="K333" s="34">
        <v>127.38</v>
      </c>
      <c r="L333" s="25">
        <v>45971</v>
      </c>
      <c r="M333" s="28">
        <v>-19</v>
      </c>
      <c r="N333" s="28">
        <f t="shared" si="20"/>
        <v>11</v>
      </c>
      <c r="O333" s="8">
        <f t="shared" si="21"/>
        <v>-2420.2199999999998</v>
      </c>
      <c r="P333" s="8">
        <f t="shared" si="22"/>
        <v>1401.1799999999998</v>
      </c>
      <c r="Q333" s="28">
        <f t="shared" si="23"/>
        <v>30</v>
      </c>
    </row>
    <row r="334" spans="1:17" x14ac:dyDescent="0.25">
      <c r="A334" s="23" t="s">
        <v>12</v>
      </c>
      <c r="B334" s="23" t="s">
        <v>303</v>
      </c>
      <c r="C334" s="23" t="s">
        <v>398</v>
      </c>
      <c r="D334" s="24">
        <v>11582010150</v>
      </c>
      <c r="E334" s="25">
        <v>45962</v>
      </c>
      <c r="F334" s="25">
        <v>45962</v>
      </c>
      <c r="G334" s="23">
        <v>15893368362</v>
      </c>
      <c r="H334" s="24">
        <v>10035985</v>
      </c>
      <c r="I334" s="34">
        <v>1564.65</v>
      </c>
      <c r="J334" s="25">
        <v>45992</v>
      </c>
      <c r="K334" s="34">
        <v>1282.5</v>
      </c>
      <c r="L334" s="25">
        <v>45978</v>
      </c>
      <c r="M334" s="28">
        <v>-14</v>
      </c>
      <c r="N334" s="28">
        <f t="shared" si="20"/>
        <v>16</v>
      </c>
      <c r="O334" s="8">
        <f t="shared" si="21"/>
        <v>-17955</v>
      </c>
      <c r="P334" s="8">
        <f t="shared" si="22"/>
        <v>20520</v>
      </c>
      <c r="Q334" s="28">
        <f t="shared" si="23"/>
        <v>30</v>
      </c>
    </row>
    <row r="335" spans="1:17" x14ac:dyDescent="0.25">
      <c r="A335" s="23" t="s">
        <v>12</v>
      </c>
      <c r="B335" s="23" t="s">
        <v>303</v>
      </c>
      <c r="C335" s="23" t="s">
        <v>356</v>
      </c>
      <c r="D335" s="24">
        <v>17851171003</v>
      </c>
      <c r="E335" s="25">
        <v>45964</v>
      </c>
      <c r="F335" s="25">
        <v>45964</v>
      </c>
      <c r="G335" s="23">
        <v>15898265129</v>
      </c>
      <c r="H335" s="24">
        <v>9600742100</v>
      </c>
      <c r="I335" s="34">
        <v>7623.47</v>
      </c>
      <c r="J335" s="25">
        <v>45994</v>
      </c>
      <c r="K335" s="34">
        <v>6248.74</v>
      </c>
      <c r="L335" s="25">
        <v>45979</v>
      </c>
      <c r="M335" s="28">
        <v>-15</v>
      </c>
      <c r="N335" s="28">
        <f t="shared" si="20"/>
        <v>15</v>
      </c>
      <c r="O335" s="8">
        <f t="shared" si="21"/>
        <v>-93731.099999999991</v>
      </c>
      <c r="P335" s="8">
        <f t="shared" si="22"/>
        <v>93731.099999999991</v>
      </c>
      <c r="Q335" s="28">
        <f t="shared" si="23"/>
        <v>30</v>
      </c>
    </row>
    <row r="336" spans="1:17" x14ac:dyDescent="0.25">
      <c r="A336" s="23" t="s">
        <v>12</v>
      </c>
      <c r="B336" s="23" t="s">
        <v>303</v>
      </c>
      <c r="C336" s="23" t="s">
        <v>398</v>
      </c>
      <c r="D336" s="24">
        <v>11582010150</v>
      </c>
      <c r="E336" s="25">
        <v>45965</v>
      </c>
      <c r="F336" s="25">
        <v>45965</v>
      </c>
      <c r="G336" s="23">
        <v>15912499493</v>
      </c>
      <c r="H336" s="24">
        <v>10035984</v>
      </c>
      <c r="I336" s="34">
        <v>2370.85</v>
      </c>
      <c r="J336" s="25">
        <v>45995</v>
      </c>
      <c r="K336" s="34">
        <v>1943.32</v>
      </c>
      <c r="L336" s="25">
        <v>45978</v>
      </c>
      <c r="M336" s="28">
        <v>-17</v>
      </c>
      <c r="N336" s="28">
        <f t="shared" si="20"/>
        <v>13</v>
      </c>
      <c r="O336" s="8">
        <f t="shared" si="21"/>
        <v>-33036.44</v>
      </c>
      <c r="P336" s="8">
        <f t="shared" si="22"/>
        <v>25263.16</v>
      </c>
      <c r="Q336" s="28">
        <f t="shared" si="23"/>
        <v>30</v>
      </c>
    </row>
    <row r="337" spans="1:17" x14ac:dyDescent="0.25">
      <c r="A337" s="23" t="s">
        <v>12</v>
      </c>
      <c r="B337" s="23" t="s">
        <v>303</v>
      </c>
      <c r="C337" s="23" t="s">
        <v>351</v>
      </c>
      <c r="D337" s="24">
        <v>9606630961</v>
      </c>
      <c r="E337" s="25">
        <v>45966</v>
      </c>
      <c r="F337" s="25">
        <v>45966</v>
      </c>
      <c r="G337" s="23">
        <v>15925544509</v>
      </c>
      <c r="H337" s="24" t="s">
        <v>399</v>
      </c>
      <c r="I337" s="34">
        <v>15462.98</v>
      </c>
      <c r="J337" s="25">
        <v>45996</v>
      </c>
      <c r="K337" s="34">
        <v>12674.57</v>
      </c>
      <c r="L337" s="25">
        <v>45978</v>
      </c>
      <c r="M337" s="28">
        <v>-18</v>
      </c>
      <c r="N337" s="28">
        <f t="shared" si="20"/>
        <v>12</v>
      </c>
      <c r="O337" s="8">
        <f t="shared" si="21"/>
        <v>-228142.26</v>
      </c>
      <c r="P337" s="8">
        <f t="shared" si="22"/>
        <v>152094.84</v>
      </c>
      <c r="Q337" s="28">
        <f t="shared" si="23"/>
        <v>30</v>
      </c>
    </row>
    <row r="338" spans="1:17" x14ac:dyDescent="0.25">
      <c r="A338" s="23" t="s">
        <v>12</v>
      </c>
      <c r="B338" s="23" t="s">
        <v>303</v>
      </c>
      <c r="C338" s="23" t="s">
        <v>359</v>
      </c>
      <c r="D338" s="24" t="s">
        <v>360</v>
      </c>
      <c r="E338" s="25">
        <v>45967</v>
      </c>
      <c r="F338" s="25">
        <v>45967</v>
      </c>
      <c r="G338" s="23">
        <v>15929842316</v>
      </c>
      <c r="H338" s="24">
        <v>172</v>
      </c>
      <c r="I338" s="34">
        <v>548.21</v>
      </c>
      <c r="J338" s="25">
        <v>45997</v>
      </c>
      <c r="K338" s="34">
        <v>449.35</v>
      </c>
      <c r="L338" s="25">
        <v>45978</v>
      </c>
      <c r="M338" s="28">
        <v>-19</v>
      </c>
      <c r="N338" s="28">
        <f t="shared" si="20"/>
        <v>11</v>
      </c>
      <c r="O338" s="8">
        <f t="shared" si="21"/>
        <v>-8537.65</v>
      </c>
      <c r="P338" s="8">
        <f t="shared" si="22"/>
        <v>4942.8500000000004</v>
      </c>
      <c r="Q338" s="28">
        <f t="shared" si="23"/>
        <v>30</v>
      </c>
    </row>
    <row r="339" spans="1:17" x14ac:dyDescent="0.25">
      <c r="A339" s="23" t="s">
        <v>12</v>
      </c>
      <c r="B339" s="23" t="s">
        <v>303</v>
      </c>
      <c r="C339" s="23" t="s">
        <v>400</v>
      </c>
      <c r="D339" s="24">
        <v>11403240960</v>
      </c>
      <c r="E339" s="25">
        <v>45968</v>
      </c>
      <c r="F339" s="25">
        <v>45968</v>
      </c>
      <c r="G339" s="23">
        <v>15940341683</v>
      </c>
      <c r="H339" s="24">
        <v>19900911</v>
      </c>
      <c r="I339" s="34">
        <v>9774.48</v>
      </c>
      <c r="J339" s="25">
        <v>45998</v>
      </c>
      <c r="K339" s="34">
        <v>9774.48</v>
      </c>
      <c r="L339" s="25">
        <v>45978</v>
      </c>
      <c r="M339" s="28">
        <v>-20</v>
      </c>
      <c r="N339" s="28">
        <f t="shared" si="20"/>
        <v>10</v>
      </c>
      <c r="O339" s="8">
        <f t="shared" si="21"/>
        <v>-195489.59999999998</v>
      </c>
      <c r="P339" s="8">
        <f t="shared" si="22"/>
        <v>97744.799999999988</v>
      </c>
      <c r="Q339" s="28">
        <f t="shared" si="23"/>
        <v>30</v>
      </c>
    </row>
    <row r="340" spans="1:17" x14ac:dyDescent="0.25">
      <c r="A340" s="23" t="s">
        <v>12</v>
      </c>
      <c r="B340" s="23" t="s">
        <v>303</v>
      </c>
      <c r="C340" s="23" t="s">
        <v>401</v>
      </c>
      <c r="D340" s="24">
        <v>12878470157</v>
      </c>
      <c r="E340" s="25">
        <v>45971</v>
      </c>
      <c r="F340" s="25">
        <v>45971</v>
      </c>
      <c r="G340" s="23">
        <v>15966052627</v>
      </c>
      <c r="H340" s="24" t="s">
        <v>402</v>
      </c>
      <c r="I340" s="34">
        <v>3654.49</v>
      </c>
      <c r="J340" s="25">
        <v>46001</v>
      </c>
      <c r="K340" s="34">
        <v>2995.48</v>
      </c>
      <c r="L340" s="25">
        <v>45978</v>
      </c>
      <c r="M340" s="28">
        <v>-23</v>
      </c>
      <c r="N340" s="28">
        <f t="shared" si="20"/>
        <v>7</v>
      </c>
      <c r="O340" s="8">
        <f t="shared" si="21"/>
        <v>-68896.039999999994</v>
      </c>
      <c r="P340" s="8">
        <f t="shared" si="22"/>
        <v>20968.36</v>
      </c>
      <c r="Q340" s="28">
        <f t="shared" si="23"/>
        <v>30</v>
      </c>
    </row>
    <row r="341" spans="1:17" x14ac:dyDescent="0.25">
      <c r="A341" s="23" t="s">
        <v>12</v>
      </c>
      <c r="B341" s="23" t="s">
        <v>303</v>
      </c>
      <c r="C341" s="23" t="s">
        <v>401</v>
      </c>
      <c r="D341" s="24">
        <v>12878470157</v>
      </c>
      <c r="E341" s="25">
        <v>45971</v>
      </c>
      <c r="F341" s="25">
        <v>45971</v>
      </c>
      <c r="G341" s="23">
        <v>15966157836</v>
      </c>
      <c r="H341" s="24" t="s">
        <v>403</v>
      </c>
      <c r="I341" s="34">
        <v>51.52</v>
      </c>
      <c r="J341" s="25">
        <v>46001</v>
      </c>
      <c r="K341" s="34">
        <v>42.23</v>
      </c>
      <c r="L341" s="25">
        <v>45978</v>
      </c>
      <c r="M341" s="28">
        <v>-23</v>
      </c>
      <c r="N341" s="28">
        <f t="shared" si="20"/>
        <v>7</v>
      </c>
      <c r="O341" s="8">
        <f t="shared" si="21"/>
        <v>-971.29</v>
      </c>
      <c r="P341" s="8">
        <f t="shared" si="22"/>
        <v>295.60999999999996</v>
      </c>
      <c r="Q341" s="28">
        <f t="shared" si="23"/>
        <v>30</v>
      </c>
    </row>
    <row r="342" spans="1:17" x14ac:dyDescent="0.25">
      <c r="A342" s="23" t="s">
        <v>12</v>
      </c>
      <c r="B342" s="23" t="s">
        <v>303</v>
      </c>
      <c r="C342" s="23" t="s">
        <v>401</v>
      </c>
      <c r="D342" s="24">
        <v>12878470157</v>
      </c>
      <c r="E342" s="25">
        <v>45972</v>
      </c>
      <c r="F342" s="25">
        <v>45972</v>
      </c>
      <c r="G342" s="23">
        <v>15966159945</v>
      </c>
      <c r="H342" s="24" t="s">
        <v>404</v>
      </c>
      <c r="I342" s="34">
        <v>101.11</v>
      </c>
      <c r="J342" s="25">
        <v>46002</v>
      </c>
      <c r="K342" s="34">
        <v>82.88</v>
      </c>
      <c r="L342" s="25">
        <v>45978</v>
      </c>
      <c r="M342" s="28">
        <v>-24</v>
      </c>
      <c r="N342" s="28">
        <f t="shared" si="20"/>
        <v>6</v>
      </c>
      <c r="O342" s="8">
        <f t="shared" si="21"/>
        <v>-1989.12</v>
      </c>
      <c r="P342" s="8">
        <f t="shared" si="22"/>
        <v>497.28</v>
      </c>
      <c r="Q342" s="28">
        <f t="shared" si="23"/>
        <v>30</v>
      </c>
    </row>
    <row r="343" spans="1:17" x14ac:dyDescent="0.25">
      <c r="A343" s="23" t="s">
        <v>12</v>
      </c>
      <c r="B343" s="23" t="s">
        <v>303</v>
      </c>
      <c r="C343" s="23" t="s">
        <v>401</v>
      </c>
      <c r="D343" s="24">
        <v>12878470157</v>
      </c>
      <c r="E343" s="25">
        <v>45971</v>
      </c>
      <c r="F343" s="25">
        <v>45971</v>
      </c>
      <c r="G343" s="23">
        <v>15966163405</v>
      </c>
      <c r="H343" s="24" t="s">
        <v>405</v>
      </c>
      <c r="I343" s="34">
        <v>10464.700000000001</v>
      </c>
      <c r="J343" s="25">
        <v>46001</v>
      </c>
      <c r="K343" s="34">
        <v>8577.6200000000008</v>
      </c>
      <c r="L343" s="25">
        <v>45978</v>
      </c>
      <c r="M343" s="28">
        <v>-23</v>
      </c>
      <c r="N343" s="28">
        <f t="shared" si="20"/>
        <v>7</v>
      </c>
      <c r="O343" s="8">
        <f t="shared" si="21"/>
        <v>-197285.26</v>
      </c>
      <c r="P343" s="8">
        <f t="shared" si="22"/>
        <v>60043.340000000004</v>
      </c>
      <c r="Q343" s="28">
        <f t="shared" si="23"/>
        <v>30</v>
      </c>
    </row>
    <row r="344" spans="1:17" x14ac:dyDescent="0.25">
      <c r="A344" s="23" t="s">
        <v>12</v>
      </c>
      <c r="B344" s="23" t="s">
        <v>303</v>
      </c>
      <c r="C344" s="23" t="s">
        <v>401</v>
      </c>
      <c r="D344" s="24">
        <v>12878470157</v>
      </c>
      <c r="E344" s="25">
        <v>45972</v>
      </c>
      <c r="F344" s="25">
        <v>45972</v>
      </c>
      <c r="G344" s="23">
        <v>15966165787</v>
      </c>
      <c r="H344" s="24" t="s">
        <v>406</v>
      </c>
      <c r="I344" s="34">
        <v>101.02</v>
      </c>
      <c r="J344" s="25">
        <v>46002</v>
      </c>
      <c r="K344" s="34">
        <v>82.8</v>
      </c>
      <c r="L344" s="25">
        <v>45978</v>
      </c>
      <c r="M344" s="28">
        <v>-24</v>
      </c>
      <c r="N344" s="28">
        <f t="shared" si="20"/>
        <v>6</v>
      </c>
      <c r="O344" s="8">
        <f t="shared" si="21"/>
        <v>-1987.1999999999998</v>
      </c>
      <c r="P344" s="8">
        <f t="shared" si="22"/>
        <v>496.79999999999995</v>
      </c>
      <c r="Q344" s="28">
        <f t="shared" si="23"/>
        <v>30</v>
      </c>
    </row>
    <row r="345" spans="1:17" x14ac:dyDescent="0.25">
      <c r="A345" s="23" t="s">
        <v>12</v>
      </c>
      <c r="B345" s="23" t="s">
        <v>303</v>
      </c>
      <c r="C345" s="23" t="s">
        <v>401</v>
      </c>
      <c r="D345" s="24">
        <v>12878470157</v>
      </c>
      <c r="E345" s="25">
        <v>45971</v>
      </c>
      <c r="F345" s="25">
        <v>45971</v>
      </c>
      <c r="G345" s="23">
        <v>15966169006</v>
      </c>
      <c r="H345" s="24" t="s">
        <v>407</v>
      </c>
      <c r="I345" s="34">
        <v>21.12</v>
      </c>
      <c r="J345" s="25">
        <v>46001</v>
      </c>
      <c r="K345" s="34">
        <v>17.309999999999999</v>
      </c>
      <c r="L345" s="25">
        <v>45978</v>
      </c>
      <c r="M345" s="28">
        <v>-23</v>
      </c>
      <c r="N345" s="28">
        <f t="shared" si="20"/>
        <v>7</v>
      </c>
      <c r="O345" s="8">
        <f t="shared" si="21"/>
        <v>-398.13</v>
      </c>
      <c r="P345" s="8">
        <f t="shared" si="22"/>
        <v>121.16999999999999</v>
      </c>
      <c r="Q345" s="28">
        <f t="shared" si="23"/>
        <v>30</v>
      </c>
    </row>
    <row r="346" spans="1:17" x14ac:dyDescent="0.25">
      <c r="A346" s="23" t="s">
        <v>12</v>
      </c>
      <c r="B346" s="23" t="s">
        <v>303</v>
      </c>
      <c r="C346" s="23" t="s">
        <v>307</v>
      </c>
      <c r="D346" s="24">
        <v>1788080156</v>
      </c>
      <c r="E346" s="25">
        <v>45979</v>
      </c>
      <c r="F346" s="25">
        <v>45979</v>
      </c>
      <c r="G346" s="23">
        <v>16024387579</v>
      </c>
      <c r="H346" s="24">
        <v>1010980357</v>
      </c>
      <c r="I346" s="34">
        <v>442.86</v>
      </c>
      <c r="J346" s="25">
        <v>46009</v>
      </c>
      <c r="K346" s="34">
        <v>363</v>
      </c>
      <c r="L346" s="25">
        <v>45986</v>
      </c>
      <c r="M346" s="28">
        <v>-23</v>
      </c>
      <c r="N346" s="28">
        <f t="shared" si="20"/>
        <v>7</v>
      </c>
      <c r="O346" s="8">
        <f t="shared" si="21"/>
        <v>-8349</v>
      </c>
      <c r="P346" s="8">
        <f t="shared" si="22"/>
        <v>2541</v>
      </c>
      <c r="Q346" s="28">
        <f t="shared" si="23"/>
        <v>30</v>
      </c>
    </row>
    <row r="347" spans="1:17" x14ac:dyDescent="0.25">
      <c r="A347" s="23" t="s">
        <v>12</v>
      </c>
      <c r="B347" s="23" t="s">
        <v>303</v>
      </c>
      <c r="C347" s="23" t="s">
        <v>408</v>
      </c>
      <c r="D347" s="24">
        <v>13383930156</v>
      </c>
      <c r="E347" s="25">
        <v>45979</v>
      </c>
      <c r="F347" s="25">
        <v>45979</v>
      </c>
      <c r="G347" s="23">
        <v>16030261267</v>
      </c>
      <c r="H347" s="24">
        <v>9250710447</v>
      </c>
      <c r="I347" s="34">
        <v>419.34</v>
      </c>
      <c r="J347" s="25">
        <v>46009</v>
      </c>
      <c r="K347" s="34">
        <v>343.7</v>
      </c>
      <c r="L347" s="25">
        <v>45996</v>
      </c>
      <c r="M347" s="28">
        <v>-13</v>
      </c>
      <c r="N347" s="28">
        <f t="shared" si="20"/>
        <v>17</v>
      </c>
      <c r="O347" s="8">
        <f t="shared" si="21"/>
        <v>-4468.0999999999995</v>
      </c>
      <c r="P347" s="8">
        <f t="shared" si="22"/>
        <v>5842.9</v>
      </c>
      <c r="Q347" s="28">
        <f t="shared" si="23"/>
        <v>30</v>
      </c>
    </row>
    <row r="348" spans="1:17" x14ac:dyDescent="0.25">
      <c r="A348" s="23" t="s">
        <v>12</v>
      </c>
      <c r="B348" s="23" t="s">
        <v>303</v>
      </c>
      <c r="C348" s="23" t="s">
        <v>409</v>
      </c>
      <c r="D348" s="24">
        <v>1219980529</v>
      </c>
      <c r="E348" s="25">
        <v>45980</v>
      </c>
      <c r="F348" s="25">
        <v>45980</v>
      </c>
      <c r="G348" s="23">
        <v>16037754007</v>
      </c>
      <c r="H348" s="24" t="s">
        <v>410</v>
      </c>
      <c r="I348" s="34">
        <v>742.74</v>
      </c>
      <c r="J348" s="25">
        <v>46010</v>
      </c>
      <c r="K348" s="34">
        <v>608.79999999999995</v>
      </c>
      <c r="L348" s="25">
        <v>45988</v>
      </c>
      <c r="M348" s="28">
        <v>-22</v>
      </c>
      <c r="N348" s="28">
        <f t="shared" si="20"/>
        <v>8</v>
      </c>
      <c r="O348" s="8">
        <f t="shared" si="21"/>
        <v>-13393.599999999999</v>
      </c>
      <c r="P348" s="8">
        <f t="shared" si="22"/>
        <v>4870.3999999999996</v>
      </c>
      <c r="Q348" s="28">
        <f t="shared" si="23"/>
        <v>30</v>
      </c>
    </row>
    <row r="349" spans="1:17" x14ac:dyDescent="0.25">
      <c r="A349" s="23" t="s">
        <v>12</v>
      </c>
      <c r="B349" s="23" t="s">
        <v>303</v>
      </c>
      <c r="C349" s="23" t="s">
        <v>409</v>
      </c>
      <c r="D349" s="24">
        <v>1219980529</v>
      </c>
      <c r="E349" s="25">
        <v>45980</v>
      </c>
      <c r="F349" s="25">
        <v>45980</v>
      </c>
      <c r="G349" s="23">
        <v>16037760479</v>
      </c>
      <c r="H349" s="24" t="s">
        <v>411</v>
      </c>
      <c r="I349" s="34">
        <v>134.81</v>
      </c>
      <c r="J349" s="25">
        <v>46010</v>
      </c>
      <c r="K349" s="34">
        <v>110.5</v>
      </c>
      <c r="L349" s="25">
        <v>45988</v>
      </c>
      <c r="M349" s="28">
        <v>-22</v>
      </c>
      <c r="N349" s="28">
        <f t="shared" si="20"/>
        <v>8</v>
      </c>
      <c r="O349" s="8">
        <f t="shared" si="21"/>
        <v>-2431</v>
      </c>
      <c r="P349" s="8">
        <f t="shared" si="22"/>
        <v>884</v>
      </c>
      <c r="Q349" s="28">
        <f t="shared" si="23"/>
        <v>30</v>
      </c>
    </row>
    <row r="350" spans="1:17" x14ac:dyDescent="0.25">
      <c r="A350" s="23" t="s">
        <v>12</v>
      </c>
      <c r="B350" s="23" t="s">
        <v>303</v>
      </c>
      <c r="C350" s="23" t="s">
        <v>409</v>
      </c>
      <c r="D350" s="24">
        <v>1219980529</v>
      </c>
      <c r="E350" s="25">
        <v>45980</v>
      </c>
      <c r="F350" s="25">
        <v>45980</v>
      </c>
      <c r="G350" s="23">
        <v>16037760622</v>
      </c>
      <c r="H350" s="24" t="s">
        <v>412</v>
      </c>
      <c r="I350" s="34">
        <v>55.12</v>
      </c>
      <c r="J350" s="25">
        <v>46010</v>
      </c>
      <c r="K350" s="34">
        <v>45.18</v>
      </c>
      <c r="L350" s="25">
        <v>45988</v>
      </c>
      <c r="M350" s="28">
        <v>-22</v>
      </c>
      <c r="N350" s="28">
        <f t="shared" si="20"/>
        <v>8</v>
      </c>
      <c r="O350" s="8">
        <f t="shared" si="21"/>
        <v>-993.96</v>
      </c>
      <c r="P350" s="8">
        <f t="shared" si="22"/>
        <v>361.44</v>
      </c>
      <c r="Q350" s="28">
        <f t="shared" si="23"/>
        <v>30</v>
      </c>
    </row>
    <row r="351" spans="1:17" x14ac:dyDescent="0.25">
      <c r="A351" s="23" t="s">
        <v>12</v>
      </c>
      <c r="B351" s="23" t="s">
        <v>303</v>
      </c>
      <c r="C351" s="23" t="s">
        <v>409</v>
      </c>
      <c r="D351" s="24">
        <v>1219980529</v>
      </c>
      <c r="E351" s="25">
        <v>45980</v>
      </c>
      <c r="F351" s="25">
        <v>45980</v>
      </c>
      <c r="G351" s="23">
        <v>16037760819</v>
      </c>
      <c r="H351" s="24" t="s">
        <v>413</v>
      </c>
      <c r="I351" s="34">
        <v>5.0999999999999996</v>
      </c>
      <c r="J351" s="25">
        <v>46010</v>
      </c>
      <c r="K351" s="34">
        <v>4.18</v>
      </c>
      <c r="L351" s="25">
        <v>45988</v>
      </c>
      <c r="M351" s="28">
        <v>-22</v>
      </c>
      <c r="N351" s="28">
        <f t="shared" si="20"/>
        <v>8</v>
      </c>
      <c r="O351" s="8">
        <f t="shared" si="21"/>
        <v>-91.96</v>
      </c>
      <c r="P351" s="8">
        <f t="shared" si="22"/>
        <v>33.44</v>
      </c>
      <c r="Q351" s="28">
        <f t="shared" si="23"/>
        <v>30</v>
      </c>
    </row>
    <row r="352" spans="1:17" x14ac:dyDescent="0.25">
      <c r="A352" s="23" t="s">
        <v>12</v>
      </c>
      <c r="B352" s="23" t="s">
        <v>303</v>
      </c>
      <c r="C352" s="23" t="s">
        <v>409</v>
      </c>
      <c r="D352" s="24">
        <v>1219980529</v>
      </c>
      <c r="E352" s="25">
        <v>45980</v>
      </c>
      <c r="F352" s="25">
        <v>45980</v>
      </c>
      <c r="G352" s="23">
        <v>16037761243</v>
      </c>
      <c r="H352" s="24" t="s">
        <v>414</v>
      </c>
      <c r="I352" s="34">
        <v>21.18</v>
      </c>
      <c r="J352" s="25">
        <v>46010</v>
      </c>
      <c r="K352" s="34">
        <v>17.36</v>
      </c>
      <c r="L352" s="25">
        <v>45988</v>
      </c>
      <c r="M352" s="28">
        <v>-22</v>
      </c>
      <c r="N352" s="28">
        <f t="shared" si="20"/>
        <v>8</v>
      </c>
      <c r="O352" s="8">
        <f t="shared" si="21"/>
        <v>-381.91999999999996</v>
      </c>
      <c r="P352" s="8">
        <f t="shared" si="22"/>
        <v>138.88</v>
      </c>
      <c r="Q352" s="28">
        <f t="shared" si="23"/>
        <v>30</v>
      </c>
    </row>
    <row r="353" spans="1:17" x14ac:dyDescent="0.25">
      <c r="A353" s="23" t="s">
        <v>12</v>
      </c>
      <c r="B353" s="23" t="s">
        <v>303</v>
      </c>
      <c r="C353" s="23" t="s">
        <v>409</v>
      </c>
      <c r="D353" s="24">
        <v>1219980529</v>
      </c>
      <c r="E353" s="25">
        <v>45980</v>
      </c>
      <c r="F353" s="25">
        <v>45980</v>
      </c>
      <c r="G353" s="23">
        <v>16037764867</v>
      </c>
      <c r="H353" s="24" t="s">
        <v>415</v>
      </c>
      <c r="I353" s="34">
        <v>5.0999999999999996</v>
      </c>
      <c r="J353" s="25">
        <v>46010</v>
      </c>
      <c r="K353" s="34">
        <v>4.18</v>
      </c>
      <c r="L353" s="25">
        <v>45988</v>
      </c>
      <c r="M353" s="28">
        <v>-22</v>
      </c>
      <c r="N353" s="28">
        <f t="shared" si="20"/>
        <v>8</v>
      </c>
      <c r="O353" s="8">
        <f t="shared" si="21"/>
        <v>-91.96</v>
      </c>
      <c r="P353" s="8">
        <f t="shared" si="22"/>
        <v>33.44</v>
      </c>
      <c r="Q353" s="28">
        <f t="shared" si="23"/>
        <v>30</v>
      </c>
    </row>
    <row r="354" spans="1:17" x14ac:dyDescent="0.25">
      <c r="A354" s="23" t="s">
        <v>12</v>
      </c>
      <c r="B354" s="23" t="s">
        <v>303</v>
      </c>
      <c r="C354" s="23" t="s">
        <v>409</v>
      </c>
      <c r="D354" s="24">
        <v>1219980529</v>
      </c>
      <c r="E354" s="25">
        <v>45980</v>
      </c>
      <c r="F354" s="25">
        <v>45980</v>
      </c>
      <c r="G354" s="23">
        <v>16037768357</v>
      </c>
      <c r="H354" s="24" t="s">
        <v>416</v>
      </c>
      <c r="I354" s="34">
        <v>129.06</v>
      </c>
      <c r="J354" s="25">
        <v>46010</v>
      </c>
      <c r="K354" s="34">
        <v>105.79</v>
      </c>
      <c r="L354" s="25">
        <v>45988</v>
      </c>
      <c r="M354" s="28">
        <v>-22</v>
      </c>
      <c r="N354" s="28">
        <f t="shared" si="20"/>
        <v>8</v>
      </c>
      <c r="O354" s="8">
        <f t="shared" si="21"/>
        <v>-2327.38</v>
      </c>
      <c r="P354" s="8">
        <f t="shared" si="22"/>
        <v>846.32</v>
      </c>
      <c r="Q354" s="28">
        <f t="shared" si="23"/>
        <v>30</v>
      </c>
    </row>
    <row r="355" spans="1:17" x14ac:dyDescent="0.25">
      <c r="A355" s="23" t="s">
        <v>12</v>
      </c>
      <c r="B355" s="23" t="s">
        <v>303</v>
      </c>
      <c r="C355" s="23" t="s">
        <v>409</v>
      </c>
      <c r="D355" s="24">
        <v>1219980529</v>
      </c>
      <c r="E355" s="25">
        <v>45980</v>
      </c>
      <c r="F355" s="25">
        <v>45980</v>
      </c>
      <c r="G355" s="23">
        <v>16037769845</v>
      </c>
      <c r="H355" s="24" t="s">
        <v>417</v>
      </c>
      <c r="I355" s="34">
        <v>92.1</v>
      </c>
      <c r="J355" s="25">
        <v>46010</v>
      </c>
      <c r="K355" s="34">
        <v>75.489999999999995</v>
      </c>
      <c r="L355" s="25">
        <v>45988</v>
      </c>
      <c r="M355" s="28">
        <v>-22</v>
      </c>
      <c r="N355" s="28">
        <f t="shared" si="20"/>
        <v>8</v>
      </c>
      <c r="O355" s="8">
        <f t="shared" si="21"/>
        <v>-1660.78</v>
      </c>
      <c r="P355" s="8">
        <f t="shared" si="22"/>
        <v>603.91999999999996</v>
      </c>
      <c r="Q355" s="28">
        <f t="shared" si="23"/>
        <v>30</v>
      </c>
    </row>
    <row r="356" spans="1:17" x14ac:dyDescent="0.25">
      <c r="A356" s="23" t="s">
        <v>12</v>
      </c>
      <c r="B356" s="23" t="s">
        <v>303</v>
      </c>
      <c r="C356" s="23" t="s">
        <v>409</v>
      </c>
      <c r="D356" s="24">
        <v>1219980529</v>
      </c>
      <c r="E356" s="25">
        <v>45980</v>
      </c>
      <c r="F356" s="25">
        <v>45980</v>
      </c>
      <c r="G356" s="23">
        <v>16037769966</v>
      </c>
      <c r="H356" s="24" t="s">
        <v>418</v>
      </c>
      <c r="I356" s="34">
        <v>47.98</v>
      </c>
      <c r="J356" s="25">
        <v>46010</v>
      </c>
      <c r="K356" s="34">
        <v>39.33</v>
      </c>
      <c r="L356" s="25">
        <v>45988</v>
      </c>
      <c r="M356" s="28">
        <v>-22</v>
      </c>
      <c r="N356" s="28">
        <f t="shared" si="20"/>
        <v>8</v>
      </c>
      <c r="O356" s="8">
        <f t="shared" si="21"/>
        <v>-865.26</v>
      </c>
      <c r="P356" s="8">
        <f t="shared" si="22"/>
        <v>314.64</v>
      </c>
      <c r="Q356" s="28">
        <f t="shared" si="23"/>
        <v>30</v>
      </c>
    </row>
    <row r="357" spans="1:17" x14ac:dyDescent="0.25">
      <c r="A357" s="23" t="s">
        <v>12</v>
      </c>
      <c r="B357" s="23" t="s">
        <v>303</v>
      </c>
      <c r="C357" s="23" t="s">
        <v>409</v>
      </c>
      <c r="D357" s="24">
        <v>1219980529</v>
      </c>
      <c r="E357" s="25">
        <v>45980</v>
      </c>
      <c r="F357" s="25">
        <v>45980</v>
      </c>
      <c r="G357" s="23">
        <v>16037770787</v>
      </c>
      <c r="H357" s="24" t="s">
        <v>419</v>
      </c>
      <c r="I357" s="34">
        <v>6.11</v>
      </c>
      <c r="J357" s="25">
        <v>46010</v>
      </c>
      <c r="K357" s="34">
        <v>5.01</v>
      </c>
      <c r="L357" s="25">
        <v>45988</v>
      </c>
      <c r="M357" s="28">
        <v>-22</v>
      </c>
      <c r="N357" s="28">
        <f t="shared" si="20"/>
        <v>8</v>
      </c>
      <c r="O357" s="8">
        <f t="shared" si="21"/>
        <v>-110.22</v>
      </c>
      <c r="P357" s="8">
        <f t="shared" si="22"/>
        <v>40.08</v>
      </c>
      <c r="Q357" s="28">
        <f t="shared" si="23"/>
        <v>30</v>
      </c>
    </row>
    <row r="358" spans="1:17" x14ac:dyDescent="0.25">
      <c r="A358" s="23" t="s">
        <v>12</v>
      </c>
      <c r="B358" s="23" t="s">
        <v>303</v>
      </c>
      <c r="C358" s="23" t="s">
        <v>409</v>
      </c>
      <c r="D358" s="24">
        <v>1219980529</v>
      </c>
      <c r="E358" s="25">
        <v>45980</v>
      </c>
      <c r="F358" s="25">
        <v>45980</v>
      </c>
      <c r="G358" s="23">
        <v>16037771518</v>
      </c>
      <c r="H358" s="24" t="s">
        <v>420</v>
      </c>
      <c r="I358" s="34">
        <v>5.14</v>
      </c>
      <c r="J358" s="25">
        <v>46010</v>
      </c>
      <c r="K358" s="34">
        <v>4.21</v>
      </c>
      <c r="L358" s="25">
        <v>45988</v>
      </c>
      <c r="M358" s="28">
        <v>-22</v>
      </c>
      <c r="N358" s="28">
        <f t="shared" si="20"/>
        <v>8</v>
      </c>
      <c r="O358" s="8">
        <f t="shared" si="21"/>
        <v>-92.62</v>
      </c>
      <c r="P358" s="8">
        <f t="shared" si="22"/>
        <v>33.68</v>
      </c>
      <c r="Q358" s="28">
        <f t="shared" si="23"/>
        <v>30</v>
      </c>
    </row>
    <row r="359" spans="1:17" x14ac:dyDescent="0.25">
      <c r="A359" s="23" t="s">
        <v>12</v>
      </c>
      <c r="B359" s="23" t="s">
        <v>303</v>
      </c>
      <c r="C359" s="23" t="s">
        <v>309</v>
      </c>
      <c r="D359" s="24">
        <v>1177760491</v>
      </c>
      <c r="E359" s="25">
        <v>45981</v>
      </c>
      <c r="F359" s="25">
        <v>45981</v>
      </c>
      <c r="G359" s="23">
        <v>16044580934</v>
      </c>
      <c r="H359" s="24" t="s">
        <v>421</v>
      </c>
      <c r="I359" s="34">
        <v>7864.35</v>
      </c>
      <c r="J359" s="25">
        <v>46011</v>
      </c>
      <c r="K359" s="34">
        <v>7149.41</v>
      </c>
      <c r="L359" s="25">
        <v>45994</v>
      </c>
      <c r="M359" s="28">
        <v>-17</v>
      </c>
      <c r="N359" s="28">
        <f t="shared" si="20"/>
        <v>13</v>
      </c>
      <c r="O359" s="8">
        <f t="shared" si="21"/>
        <v>-121539.97</v>
      </c>
      <c r="P359" s="8">
        <f t="shared" si="22"/>
        <v>92942.33</v>
      </c>
      <c r="Q359" s="28">
        <f t="shared" si="23"/>
        <v>30</v>
      </c>
    </row>
    <row r="360" spans="1:17" x14ac:dyDescent="0.25">
      <c r="A360" s="23" t="s">
        <v>12</v>
      </c>
      <c r="B360" s="23" t="s">
        <v>303</v>
      </c>
      <c r="C360" s="23" t="s">
        <v>309</v>
      </c>
      <c r="D360" s="24">
        <v>1177760491</v>
      </c>
      <c r="E360" s="25">
        <v>45981</v>
      </c>
      <c r="F360" s="25">
        <v>45981</v>
      </c>
      <c r="G360" s="23">
        <v>16044598870</v>
      </c>
      <c r="H360" s="24" t="s">
        <v>422</v>
      </c>
      <c r="I360" s="34">
        <v>3785.5</v>
      </c>
      <c r="J360" s="25">
        <v>46011</v>
      </c>
      <c r="K360" s="34">
        <v>3686.68</v>
      </c>
      <c r="L360" s="25">
        <v>45994</v>
      </c>
      <c r="M360" s="28">
        <v>-17</v>
      </c>
      <c r="N360" s="28">
        <f t="shared" si="20"/>
        <v>13</v>
      </c>
      <c r="O360" s="8">
        <f t="shared" si="21"/>
        <v>-62673.56</v>
      </c>
      <c r="P360" s="8">
        <f t="shared" si="22"/>
        <v>47926.84</v>
      </c>
      <c r="Q360" s="28">
        <f t="shared" si="23"/>
        <v>30</v>
      </c>
    </row>
    <row r="361" spans="1:17" x14ac:dyDescent="0.25">
      <c r="A361" s="23" t="s">
        <v>12</v>
      </c>
      <c r="B361" s="23" t="s">
        <v>303</v>
      </c>
      <c r="C361" s="23" t="s">
        <v>309</v>
      </c>
      <c r="D361" s="24">
        <v>1177760491</v>
      </c>
      <c r="E361" s="25">
        <v>45981</v>
      </c>
      <c r="F361" s="25">
        <v>45981</v>
      </c>
      <c r="G361" s="23">
        <v>16044834814</v>
      </c>
      <c r="H361" s="24" t="s">
        <v>423</v>
      </c>
      <c r="I361" s="34">
        <v>3112.18</v>
      </c>
      <c r="J361" s="25">
        <v>46011</v>
      </c>
      <c r="K361" s="34">
        <v>2877.45</v>
      </c>
      <c r="L361" s="25">
        <v>45994</v>
      </c>
      <c r="M361" s="28">
        <v>-17</v>
      </c>
      <c r="N361" s="28">
        <f t="shared" si="20"/>
        <v>13</v>
      </c>
      <c r="O361" s="8">
        <f t="shared" si="21"/>
        <v>-48916.649999999994</v>
      </c>
      <c r="P361" s="8">
        <f t="shared" si="22"/>
        <v>37406.85</v>
      </c>
      <c r="Q361" s="28">
        <f t="shared" si="23"/>
        <v>30</v>
      </c>
    </row>
    <row r="362" spans="1:17" x14ac:dyDescent="0.25">
      <c r="A362" s="23" t="s">
        <v>12</v>
      </c>
      <c r="B362" s="23" t="s">
        <v>303</v>
      </c>
      <c r="C362" s="23" t="s">
        <v>309</v>
      </c>
      <c r="D362" s="24">
        <v>1177760491</v>
      </c>
      <c r="E362" s="25">
        <v>45981</v>
      </c>
      <c r="F362" s="25">
        <v>45981</v>
      </c>
      <c r="G362" s="23">
        <v>16044839172</v>
      </c>
      <c r="H362" s="24" t="s">
        <v>424</v>
      </c>
      <c r="I362" s="34">
        <v>1252.28</v>
      </c>
      <c r="J362" s="25">
        <v>46011</v>
      </c>
      <c r="K362" s="34">
        <v>1187.02</v>
      </c>
      <c r="L362" s="25">
        <v>45994</v>
      </c>
      <c r="M362" s="28">
        <v>-17</v>
      </c>
      <c r="N362" s="28">
        <f t="shared" si="20"/>
        <v>13</v>
      </c>
      <c r="O362" s="8">
        <f t="shared" si="21"/>
        <v>-20179.34</v>
      </c>
      <c r="P362" s="8">
        <f t="shared" si="22"/>
        <v>15431.26</v>
      </c>
      <c r="Q362" s="28">
        <f t="shared" si="23"/>
        <v>30</v>
      </c>
    </row>
    <row r="363" spans="1:17" x14ac:dyDescent="0.25">
      <c r="A363" s="23" t="s">
        <v>12</v>
      </c>
      <c r="B363" s="23" t="s">
        <v>303</v>
      </c>
      <c r="C363" s="23" t="s">
        <v>309</v>
      </c>
      <c r="D363" s="24">
        <v>1177760491</v>
      </c>
      <c r="E363" s="25">
        <v>45981</v>
      </c>
      <c r="F363" s="25">
        <v>45981</v>
      </c>
      <c r="G363" s="23">
        <v>16044849000</v>
      </c>
      <c r="H363" s="24" t="s">
        <v>425</v>
      </c>
      <c r="I363" s="34">
        <v>105.45</v>
      </c>
      <c r="J363" s="25">
        <v>46011</v>
      </c>
      <c r="K363" s="34">
        <v>95.86</v>
      </c>
      <c r="L363" s="25">
        <v>45994</v>
      </c>
      <c r="M363" s="28">
        <v>-17</v>
      </c>
      <c r="N363" s="28">
        <f t="shared" si="20"/>
        <v>13</v>
      </c>
      <c r="O363" s="8">
        <f t="shared" si="21"/>
        <v>-1629.62</v>
      </c>
      <c r="P363" s="8">
        <f t="shared" si="22"/>
        <v>1246.18</v>
      </c>
      <c r="Q363" s="28">
        <f t="shared" si="23"/>
        <v>30</v>
      </c>
    </row>
    <row r="364" spans="1:17" x14ac:dyDescent="0.25">
      <c r="A364" s="23" t="s">
        <v>12</v>
      </c>
      <c r="B364" s="23" t="s">
        <v>303</v>
      </c>
      <c r="C364" s="23" t="s">
        <v>309</v>
      </c>
      <c r="D364" s="24">
        <v>1177760491</v>
      </c>
      <c r="E364" s="25">
        <v>45981</v>
      </c>
      <c r="F364" s="25">
        <v>45981</v>
      </c>
      <c r="G364" s="23">
        <v>16044863342</v>
      </c>
      <c r="H364" s="24" t="s">
        <v>426</v>
      </c>
      <c r="I364" s="34">
        <v>2155.5</v>
      </c>
      <c r="J364" s="25">
        <v>46011</v>
      </c>
      <c r="K364" s="34">
        <v>2122.9899999999998</v>
      </c>
      <c r="L364" s="25">
        <v>45994</v>
      </c>
      <c r="M364" s="28">
        <v>-17</v>
      </c>
      <c r="N364" s="28">
        <f t="shared" si="20"/>
        <v>13</v>
      </c>
      <c r="O364" s="8">
        <f t="shared" si="21"/>
        <v>-36090.829999999994</v>
      </c>
      <c r="P364" s="8">
        <f t="shared" si="22"/>
        <v>27598.869999999995</v>
      </c>
      <c r="Q364" s="28">
        <f t="shared" si="23"/>
        <v>30</v>
      </c>
    </row>
    <row r="365" spans="1:17" x14ac:dyDescent="0.25">
      <c r="A365" s="23" t="s">
        <v>12</v>
      </c>
      <c r="B365" s="23" t="s">
        <v>303</v>
      </c>
      <c r="C365" s="23" t="s">
        <v>309</v>
      </c>
      <c r="D365" s="24">
        <v>1177760491</v>
      </c>
      <c r="E365" s="25">
        <v>45981</v>
      </c>
      <c r="F365" s="25">
        <v>45981</v>
      </c>
      <c r="G365" s="23">
        <v>16045176006</v>
      </c>
      <c r="H365" s="24" t="s">
        <v>427</v>
      </c>
      <c r="I365" s="34">
        <v>431.37</v>
      </c>
      <c r="J365" s="25">
        <v>46011</v>
      </c>
      <c r="K365" s="34">
        <v>402.54</v>
      </c>
      <c r="L365" s="25">
        <v>45994</v>
      </c>
      <c r="M365" s="28">
        <v>-17</v>
      </c>
      <c r="N365" s="28">
        <f t="shared" si="20"/>
        <v>13</v>
      </c>
      <c r="O365" s="8">
        <f t="shared" si="21"/>
        <v>-6843.18</v>
      </c>
      <c r="P365" s="8">
        <f t="shared" si="22"/>
        <v>5233.0200000000004</v>
      </c>
      <c r="Q365" s="28">
        <f t="shared" si="23"/>
        <v>30</v>
      </c>
    </row>
    <row r="366" spans="1:17" x14ac:dyDescent="0.25">
      <c r="A366" s="23" t="s">
        <v>12</v>
      </c>
      <c r="B366" s="23" t="s">
        <v>303</v>
      </c>
      <c r="C366" s="23" t="s">
        <v>309</v>
      </c>
      <c r="D366" s="24">
        <v>1177760491</v>
      </c>
      <c r="E366" s="25">
        <v>45981</v>
      </c>
      <c r="F366" s="25">
        <v>45981</v>
      </c>
      <c r="G366" s="23">
        <v>16045178860</v>
      </c>
      <c r="H366" s="24" t="s">
        <v>428</v>
      </c>
      <c r="I366" s="34">
        <v>1121.44</v>
      </c>
      <c r="J366" s="25">
        <v>46011</v>
      </c>
      <c r="K366" s="34">
        <v>1040.6300000000001</v>
      </c>
      <c r="L366" s="25">
        <v>45994</v>
      </c>
      <c r="M366" s="28">
        <v>-17</v>
      </c>
      <c r="N366" s="28">
        <f t="shared" si="20"/>
        <v>13</v>
      </c>
      <c r="O366" s="8">
        <f t="shared" si="21"/>
        <v>-17690.710000000003</v>
      </c>
      <c r="P366" s="8">
        <f t="shared" si="22"/>
        <v>13528.190000000002</v>
      </c>
      <c r="Q366" s="28">
        <f t="shared" si="23"/>
        <v>30</v>
      </c>
    </row>
    <row r="367" spans="1:17" x14ac:dyDescent="0.25">
      <c r="A367" s="23" t="s">
        <v>12</v>
      </c>
      <c r="B367" s="23" t="s">
        <v>303</v>
      </c>
      <c r="C367" s="23" t="s">
        <v>309</v>
      </c>
      <c r="D367" s="24">
        <v>1177760491</v>
      </c>
      <c r="E367" s="25">
        <v>45981</v>
      </c>
      <c r="F367" s="25">
        <v>45981</v>
      </c>
      <c r="G367" s="23">
        <v>16045178948</v>
      </c>
      <c r="H367" s="24" t="s">
        <v>429</v>
      </c>
      <c r="I367" s="34">
        <v>113.51</v>
      </c>
      <c r="J367" s="25">
        <v>46011</v>
      </c>
      <c r="K367" s="34">
        <v>104.05</v>
      </c>
      <c r="L367" s="25">
        <v>45994</v>
      </c>
      <c r="M367" s="28">
        <v>-17</v>
      </c>
      <c r="N367" s="28">
        <f t="shared" si="20"/>
        <v>13</v>
      </c>
      <c r="O367" s="8">
        <f t="shared" si="21"/>
        <v>-1768.85</v>
      </c>
      <c r="P367" s="8">
        <f t="shared" si="22"/>
        <v>1352.6499999999999</v>
      </c>
      <c r="Q367" s="28">
        <f t="shared" si="23"/>
        <v>30</v>
      </c>
    </row>
    <row r="368" spans="1:17" x14ac:dyDescent="0.25">
      <c r="A368" s="23" t="s">
        <v>12</v>
      </c>
      <c r="B368" s="23" t="s">
        <v>303</v>
      </c>
      <c r="C368" s="23" t="s">
        <v>309</v>
      </c>
      <c r="D368" s="24">
        <v>1177760491</v>
      </c>
      <c r="E368" s="25">
        <v>45981</v>
      </c>
      <c r="F368" s="25">
        <v>45981</v>
      </c>
      <c r="G368" s="23">
        <v>16045182748</v>
      </c>
      <c r="H368" s="24" t="s">
        <v>430</v>
      </c>
      <c r="I368" s="34">
        <v>661.35</v>
      </c>
      <c r="J368" s="25">
        <v>46011</v>
      </c>
      <c r="K368" s="34">
        <v>624.75</v>
      </c>
      <c r="L368" s="25">
        <v>45994</v>
      </c>
      <c r="M368" s="28">
        <v>-17</v>
      </c>
      <c r="N368" s="28">
        <f t="shared" si="20"/>
        <v>13</v>
      </c>
      <c r="O368" s="8">
        <f t="shared" si="21"/>
        <v>-10620.75</v>
      </c>
      <c r="P368" s="8">
        <f t="shared" si="22"/>
        <v>8121.75</v>
      </c>
      <c r="Q368" s="28">
        <f t="shared" si="23"/>
        <v>30</v>
      </c>
    </row>
    <row r="369" spans="1:17" x14ac:dyDescent="0.25">
      <c r="A369" s="23" t="s">
        <v>12</v>
      </c>
      <c r="B369" s="23" t="s">
        <v>303</v>
      </c>
      <c r="C369" s="23" t="s">
        <v>309</v>
      </c>
      <c r="D369" s="24">
        <v>1177760491</v>
      </c>
      <c r="E369" s="25">
        <v>45981</v>
      </c>
      <c r="F369" s="25">
        <v>45981</v>
      </c>
      <c r="G369" s="23">
        <v>16045182762</v>
      </c>
      <c r="H369" s="24" t="s">
        <v>431</v>
      </c>
      <c r="I369" s="34">
        <v>60.41</v>
      </c>
      <c r="J369" s="25">
        <v>46011</v>
      </c>
      <c r="K369" s="34">
        <v>54.92</v>
      </c>
      <c r="L369" s="25">
        <v>45994</v>
      </c>
      <c r="M369" s="28">
        <v>-17</v>
      </c>
      <c r="N369" s="28">
        <f t="shared" si="20"/>
        <v>13</v>
      </c>
      <c r="O369" s="8">
        <f t="shared" si="21"/>
        <v>-933.64</v>
      </c>
      <c r="P369" s="8">
        <f t="shared" si="22"/>
        <v>713.96</v>
      </c>
      <c r="Q369" s="28">
        <f t="shared" si="23"/>
        <v>30</v>
      </c>
    </row>
    <row r="370" spans="1:17" x14ac:dyDescent="0.25">
      <c r="A370" s="23" t="s">
        <v>12</v>
      </c>
      <c r="B370" s="23" t="s">
        <v>303</v>
      </c>
      <c r="C370" s="23" t="s">
        <v>309</v>
      </c>
      <c r="D370" s="24">
        <v>1177760491</v>
      </c>
      <c r="E370" s="25">
        <v>45981</v>
      </c>
      <c r="F370" s="25">
        <v>45981</v>
      </c>
      <c r="G370" s="23">
        <v>16045182810</v>
      </c>
      <c r="H370" s="24" t="s">
        <v>432</v>
      </c>
      <c r="I370" s="34">
        <v>350.44</v>
      </c>
      <c r="J370" s="25">
        <v>46011</v>
      </c>
      <c r="K370" s="34">
        <v>333.08</v>
      </c>
      <c r="L370" s="25">
        <v>45994</v>
      </c>
      <c r="M370" s="28">
        <v>-17</v>
      </c>
      <c r="N370" s="28">
        <f t="shared" si="20"/>
        <v>13</v>
      </c>
      <c r="O370" s="8">
        <f t="shared" si="21"/>
        <v>-5662.36</v>
      </c>
      <c r="P370" s="8">
        <f t="shared" si="22"/>
        <v>4330.04</v>
      </c>
      <c r="Q370" s="28">
        <f t="shared" si="23"/>
        <v>30</v>
      </c>
    </row>
    <row r="371" spans="1:17" x14ac:dyDescent="0.25">
      <c r="A371" s="23" t="s">
        <v>12</v>
      </c>
      <c r="B371" s="23" t="s">
        <v>303</v>
      </c>
      <c r="C371" s="23" t="s">
        <v>309</v>
      </c>
      <c r="D371" s="24">
        <v>1177760491</v>
      </c>
      <c r="E371" s="25">
        <v>45981</v>
      </c>
      <c r="F371" s="25">
        <v>45981</v>
      </c>
      <c r="G371" s="23">
        <v>16045182833</v>
      </c>
      <c r="H371" s="24" t="s">
        <v>433</v>
      </c>
      <c r="I371" s="34">
        <v>19.72</v>
      </c>
      <c r="J371" s="25">
        <v>46011</v>
      </c>
      <c r="K371" s="34">
        <v>13.91</v>
      </c>
      <c r="L371" s="25">
        <v>45994</v>
      </c>
      <c r="M371" s="28">
        <v>-17</v>
      </c>
      <c r="N371" s="28">
        <f t="shared" si="20"/>
        <v>13</v>
      </c>
      <c r="O371" s="8">
        <f t="shared" si="21"/>
        <v>-236.47</v>
      </c>
      <c r="P371" s="8">
        <f t="shared" si="22"/>
        <v>180.83</v>
      </c>
      <c r="Q371" s="28">
        <f t="shared" si="23"/>
        <v>30</v>
      </c>
    </row>
    <row r="372" spans="1:17" x14ac:dyDescent="0.25">
      <c r="A372" s="23" t="s">
        <v>12</v>
      </c>
      <c r="B372" s="23" t="s">
        <v>303</v>
      </c>
      <c r="C372" s="23" t="s">
        <v>309</v>
      </c>
      <c r="D372" s="24">
        <v>1177760491</v>
      </c>
      <c r="E372" s="25">
        <v>45981</v>
      </c>
      <c r="F372" s="25">
        <v>45981</v>
      </c>
      <c r="G372" s="23">
        <v>16045328250</v>
      </c>
      <c r="H372" s="24" t="s">
        <v>434</v>
      </c>
      <c r="I372" s="34">
        <v>40.15</v>
      </c>
      <c r="J372" s="25">
        <v>46011</v>
      </c>
      <c r="K372" s="34">
        <v>37.479999999999997</v>
      </c>
      <c r="L372" s="25">
        <v>45994</v>
      </c>
      <c r="M372" s="28">
        <v>-17</v>
      </c>
      <c r="N372" s="28">
        <f t="shared" si="20"/>
        <v>13</v>
      </c>
      <c r="O372" s="8">
        <f t="shared" si="21"/>
        <v>-637.16</v>
      </c>
      <c r="P372" s="8">
        <f t="shared" si="22"/>
        <v>487.23999999999995</v>
      </c>
      <c r="Q372" s="28">
        <f t="shared" si="23"/>
        <v>30</v>
      </c>
    </row>
    <row r="373" spans="1:17" x14ac:dyDescent="0.25">
      <c r="A373" s="23" t="s">
        <v>12</v>
      </c>
      <c r="B373" s="23" t="s">
        <v>303</v>
      </c>
      <c r="C373" s="23" t="s">
        <v>309</v>
      </c>
      <c r="D373" s="24">
        <v>1177760491</v>
      </c>
      <c r="E373" s="25">
        <v>45981</v>
      </c>
      <c r="F373" s="25">
        <v>45981</v>
      </c>
      <c r="G373" s="23">
        <v>16045328457</v>
      </c>
      <c r="H373" s="24" t="s">
        <v>435</v>
      </c>
      <c r="I373" s="34">
        <v>30.02</v>
      </c>
      <c r="J373" s="25">
        <v>46011</v>
      </c>
      <c r="K373" s="34">
        <v>29.35</v>
      </c>
      <c r="L373" s="25">
        <v>45994</v>
      </c>
      <c r="M373" s="28">
        <v>-17</v>
      </c>
      <c r="N373" s="28">
        <f t="shared" si="20"/>
        <v>13</v>
      </c>
      <c r="O373" s="8">
        <f t="shared" si="21"/>
        <v>-498.95000000000005</v>
      </c>
      <c r="P373" s="8">
        <f t="shared" si="22"/>
        <v>381.55</v>
      </c>
      <c r="Q373" s="28">
        <f t="shared" si="23"/>
        <v>30</v>
      </c>
    </row>
    <row r="374" spans="1:17" x14ac:dyDescent="0.25">
      <c r="A374" s="23" t="s">
        <v>12</v>
      </c>
      <c r="B374" s="23" t="s">
        <v>303</v>
      </c>
      <c r="C374" s="23" t="s">
        <v>309</v>
      </c>
      <c r="D374" s="24">
        <v>1177760491</v>
      </c>
      <c r="E374" s="25">
        <v>45981</v>
      </c>
      <c r="F374" s="25">
        <v>45981</v>
      </c>
      <c r="G374" s="23">
        <v>16045573371</v>
      </c>
      <c r="H374" s="24" t="s">
        <v>436</v>
      </c>
      <c r="I374" s="34">
        <v>1123.08</v>
      </c>
      <c r="J374" s="25">
        <v>46011</v>
      </c>
      <c r="K374" s="34">
        <v>1020.98</v>
      </c>
      <c r="L374" s="25">
        <v>45994</v>
      </c>
      <c r="M374" s="28">
        <v>-17</v>
      </c>
      <c r="N374" s="28">
        <f t="shared" si="20"/>
        <v>13</v>
      </c>
      <c r="O374" s="8">
        <f t="shared" si="21"/>
        <v>-17356.66</v>
      </c>
      <c r="P374" s="8">
        <f t="shared" si="22"/>
        <v>13272.74</v>
      </c>
      <c r="Q374" s="28">
        <f t="shared" si="23"/>
        <v>30</v>
      </c>
    </row>
    <row r="375" spans="1:17" x14ac:dyDescent="0.25">
      <c r="A375" s="23" t="s">
        <v>12</v>
      </c>
      <c r="B375" s="23" t="s">
        <v>303</v>
      </c>
      <c r="C375" s="23" t="s">
        <v>309</v>
      </c>
      <c r="D375" s="24">
        <v>1177760491</v>
      </c>
      <c r="E375" s="25">
        <v>45981</v>
      </c>
      <c r="F375" s="25">
        <v>45981</v>
      </c>
      <c r="G375" s="23">
        <v>16045573808</v>
      </c>
      <c r="H375" s="24" t="s">
        <v>437</v>
      </c>
      <c r="I375" s="34">
        <v>1749.79</v>
      </c>
      <c r="J375" s="25">
        <v>46011</v>
      </c>
      <c r="K375" s="34">
        <v>1613.72</v>
      </c>
      <c r="L375" s="25">
        <v>45994</v>
      </c>
      <c r="M375" s="28">
        <v>-17</v>
      </c>
      <c r="N375" s="28">
        <f t="shared" si="20"/>
        <v>13</v>
      </c>
      <c r="O375" s="8">
        <f t="shared" si="21"/>
        <v>-27433.24</v>
      </c>
      <c r="P375" s="8">
        <f t="shared" si="22"/>
        <v>20978.36</v>
      </c>
      <c r="Q375" s="28">
        <f t="shared" si="23"/>
        <v>30</v>
      </c>
    </row>
    <row r="376" spans="1:17" x14ac:dyDescent="0.25">
      <c r="A376" s="23" t="s">
        <v>12</v>
      </c>
      <c r="B376" s="23" t="s">
        <v>303</v>
      </c>
      <c r="C376" s="23" t="s">
        <v>309</v>
      </c>
      <c r="D376" s="24">
        <v>1177760491</v>
      </c>
      <c r="E376" s="25">
        <v>45981</v>
      </c>
      <c r="F376" s="25">
        <v>45981</v>
      </c>
      <c r="G376" s="23">
        <v>16045574050</v>
      </c>
      <c r="H376" s="24" t="s">
        <v>438</v>
      </c>
      <c r="I376" s="34">
        <v>555.71</v>
      </c>
      <c r="J376" s="25">
        <v>46011</v>
      </c>
      <c r="K376" s="34">
        <v>505.19</v>
      </c>
      <c r="L376" s="25">
        <v>45994</v>
      </c>
      <c r="M376" s="28">
        <v>-17</v>
      </c>
      <c r="N376" s="28">
        <f t="shared" si="20"/>
        <v>13</v>
      </c>
      <c r="O376" s="8">
        <f t="shared" si="21"/>
        <v>-8588.23</v>
      </c>
      <c r="P376" s="8">
        <f t="shared" si="22"/>
        <v>6567.47</v>
      </c>
      <c r="Q376" s="28">
        <f t="shared" si="23"/>
        <v>30</v>
      </c>
    </row>
    <row r="377" spans="1:17" x14ac:dyDescent="0.25">
      <c r="A377" s="23" t="s">
        <v>12</v>
      </c>
      <c r="B377" s="23" t="s">
        <v>303</v>
      </c>
      <c r="C377" s="23" t="s">
        <v>309</v>
      </c>
      <c r="D377" s="24">
        <v>1177760491</v>
      </c>
      <c r="E377" s="25">
        <v>45981</v>
      </c>
      <c r="F377" s="25">
        <v>45981</v>
      </c>
      <c r="G377" s="23">
        <v>16045579864</v>
      </c>
      <c r="H377" s="24" t="s">
        <v>439</v>
      </c>
      <c r="I377" s="34">
        <v>60.42</v>
      </c>
      <c r="J377" s="25">
        <v>46011</v>
      </c>
      <c r="K377" s="34">
        <v>55.43</v>
      </c>
      <c r="L377" s="25">
        <v>45994</v>
      </c>
      <c r="M377" s="28">
        <v>-17</v>
      </c>
      <c r="N377" s="28">
        <f t="shared" si="20"/>
        <v>13</v>
      </c>
      <c r="O377" s="8">
        <f t="shared" si="21"/>
        <v>-942.31</v>
      </c>
      <c r="P377" s="8">
        <f t="shared" si="22"/>
        <v>720.59</v>
      </c>
      <c r="Q377" s="28">
        <f t="shared" si="23"/>
        <v>30</v>
      </c>
    </row>
    <row r="378" spans="1:17" x14ac:dyDescent="0.25">
      <c r="A378" s="23" t="s">
        <v>12</v>
      </c>
      <c r="B378" s="23" t="s">
        <v>303</v>
      </c>
      <c r="C378" s="23" t="s">
        <v>309</v>
      </c>
      <c r="D378" s="24">
        <v>1177760491</v>
      </c>
      <c r="E378" s="25">
        <v>45981</v>
      </c>
      <c r="F378" s="25">
        <v>45981</v>
      </c>
      <c r="G378" s="23">
        <v>16045587596</v>
      </c>
      <c r="H378" s="24" t="s">
        <v>440</v>
      </c>
      <c r="I378" s="34">
        <v>1774.1</v>
      </c>
      <c r="J378" s="25">
        <v>46011</v>
      </c>
      <c r="K378" s="34">
        <v>1613.87</v>
      </c>
      <c r="L378" s="25">
        <v>45994</v>
      </c>
      <c r="M378" s="28">
        <v>-17</v>
      </c>
      <c r="N378" s="28">
        <f t="shared" si="20"/>
        <v>13</v>
      </c>
      <c r="O378" s="8">
        <f t="shared" si="21"/>
        <v>-27435.789999999997</v>
      </c>
      <c r="P378" s="8">
        <f t="shared" si="22"/>
        <v>20980.309999999998</v>
      </c>
      <c r="Q378" s="28">
        <f t="shared" si="23"/>
        <v>30</v>
      </c>
    </row>
    <row r="379" spans="1:17" x14ac:dyDescent="0.25">
      <c r="A379" s="23" t="s">
        <v>12</v>
      </c>
      <c r="B379" s="23" t="s">
        <v>303</v>
      </c>
      <c r="C379" s="23" t="s">
        <v>309</v>
      </c>
      <c r="D379" s="24">
        <v>1177760491</v>
      </c>
      <c r="E379" s="25">
        <v>45981</v>
      </c>
      <c r="F379" s="25">
        <v>45981</v>
      </c>
      <c r="G379" s="23">
        <v>16045587892</v>
      </c>
      <c r="H379" s="24" t="s">
        <v>441</v>
      </c>
      <c r="I379" s="34">
        <v>229.05</v>
      </c>
      <c r="J379" s="25">
        <v>46011</v>
      </c>
      <c r="K379" s="34">
        <v>220.69</v>
      </c>
      <c r="L379" s="25">
        <v>45994</v>
      </c>
      <c r="M379" s="28">
        <v>-17</v>
      </c>
      <c r="N379" s="28">
        <f t="shared" si="20"/>
        <v>13</v>
      </c>
      <c r="O379" s="8">
        <f t="shared" si="21"/>
        <v>-3751.73</v>
      </c>
      <c r="P379" s="8">
        <f t="shared" si="22"/>
        <v>2868.97</v>
      </c>
      <c r="Q379" s="28">
        <f t="shared" si="23"/>
        <v>30</v>
      </c>
    </row>
    <row r="380" spans="1:17" x14ac:dyDescent="0.25">
      <c r="A380" s="23" t="s">
        <v>12</v>
      </c>
      <c r="B380" s="23" t="s">
        <v>303</v>
      </c>
      <c r="C380" s="23" t="s">
        <v>309</v>
      </c>
      <c r="D380" s="24">
        <v>1177760491</v>
      </c>
      <c r="E380" s="25">
        <v>45981</v>
      </c>
      <c r="F380" s="25">
        <v>45981</v>
      </c>
      <c r="G380" s="23">
        <v>16045595793</v>
      </c>
      <c r="H380" s="24" t="s">
        <v>442</v>
      </c>
      <c r="I380" s="34">
        <v>225.93</v>
      </c>
      <c r="J380" s="25">
        <v>46011</v>
      </c>
      <c r="K380" s="34">
        <v>207.46</v>
      </c>
      <c r="L380" s="25">
        <v>45994</v>
      </c>
      <c r="M380" s="28">
        <v>-17</v>
      </c>
      <c r="N380" s="28">
        <f t="shared" si="20"/>
        <v>13</v>
      </c>
      <c r="O380" s="8">
        <f t="shared" si="21"/>
        <v>-3526.82</v>
      </c>
      <c r="P380" s="8">
        <f t="shared" si="22"/>
        <v>2696.98</v>
      </c>
      <c r="Q380" s="28">
        <f t="shared" si="23"/>
        <v>30</v>
      </c>
    </row>
    <row r="381" spans="1:17" x14ac:dyDescent="0.25">
      <c r="A381" s="23" t="s">
        <v>12</v>
      </c>
      <c r="B381" s="23" t="s">
        <v>303</v>
      </c>
      <c r="C381" s="23" t="s">
        <v>309</v>
      </c>
      <c r="D381" s="24">
        <v>1177760491</v>
      </c>
      <c r="E381" s="25">
        <v>45981</v>
      </c>
      <c r="F381" s="25">
        <v>45981</v>
      </c>
      <c r="G381" s="23">
        <v>16045623572</v>
      </c>
      <c r="H381" s="24" t="s">
        <v>443</v>
      </c>
      <c r="I381" s="34">
        <v>81.180000000000007</v>
      </c>
      <c r="J381" s="25">
        <v>46011</v>
      </c>
      <c r="K381" s="34">
        <v>75.400000000000006</v>
      </c>
      <c r="L381" s="25">
        <v>45994</v>
      </c>
      <c r="M381" s="28">
        <v>-17</v>
      </c>
      <c r="N381" s="28">
        <f t="shared" si="20"/>
        <v>13</v>
      </c>
      <c r="O381" s="8">
        <f t="shared" si="21"/>
        <v>-1281.8000000000002</v>
      </c>
      <c r="P381" s="8">
        <f t="shared" si="22"/>
        <v>980.2</v>
      </c>
      <c r="Q381" s="28">
        <f t="shared" si="23"/>
        <v>30</v>
      </c>
    </row>
    <row r="382" spans="1:17" x14ac:dyDescent="0.25">
      <c r="A382" s="23" t="s">
        <v>12</v>
      </c>
      <c r="B382" s="23" t="s">
        <v>303</v>
      </c>
      <c r="C382" s="23" t="s">
        <v>309</v>
      </c>
      <c r="D382" s="24">
        <v>1177760491</v>
      </c>
      <c r="E382" s="25">
        <v>45981</v>
      </c>
      <c r="F382" s="25">
        <v>45981</v>
      </c>
      <c r="G382" s="23">
        <v>16045632649</v>
      </c>
      <c r="H382" s="24" t="s">
        <v>444</v>
      </c>
      <c r="I382" s="34">
        <v>8217.9599999999991</v>
      </c>
      <c r="J382" s="25">
        <v>46011</v>
      </c>
      <c r="K382" s="34">
        <v>7992.65</v>
      </c>
      <c r="L382" s="25">
        <v>45994</v>
      </c>
      <c r="M382" s="28">
        <v>-17</v>
      </c>
      <c r="N382" s="28">
        <f t="shared" si="20"/>
        <v>13</v>
      </c>
      <c r="O382" s="8">
        <f t="shared" si="21"/>
        <v>-135875.04999999999</v>
      </c>
      <c r="P382" s="8">
        <f t="shared" si="22"/>
        <v>103904.45</v>
      </c>
      <c r="Q382" s="28">
        <f t="shared" si="23"/>
        <v>30</v>
      </c>
    </row>
    <row r="383" spans="1:17" x14ac:dyDescent="0.25">
      <c r="A383" s="23" t="s">
        <v>12</v>
      </c>
      <c r="B383" s="23" t="s">
        <v>303</v>
      </c>
      <c r="C383" s="23" t="s">
        <v>309</v>
      </c>
      <c r="D383" s="24">
        <v>1177760491</v>
      </c>
      <c r="E383" s="25">
        <v>45981</v>
      </c>
      <c r="F383" s="25">
        <v>45981</v>
      </c>
      <c r="G383" s="23">
        <v>16045633589</v>
      </c>
      <c r="H383" s="24" t="s">
        <v>445</v>
      </c>
      <c r="I383" s="34">
        <v>762.86</v>
      </c>
      <c r="J383" s="25">
        <v>46011</v>
      </c>
      <c r="K383" s="34">
        <v>693.51</v>
      </c>
      <c r="L383" s="25">
        <v>45994</v>
      </c>
      <c r="M383" s="28">
        <v>-17</v>
      </c>
      <c r="N383" s="28">
        <f t="shared" si="20"/>
        <v>13</v>
      </c>
      <c r="O383" s="8">
        <f t="shared" si="21"/>
        <v>-11789.67</v>
      </c>
      <c r="P383" s="8">
        <f t="shared" si="22"/>
        <v>9015.6299999999992</v>
      </c>
      <c r="Q383" s="28">
        <f t="shared" si="23"/>
        <v>30</v>
      </c>
    </row>
    <row r="384" spans="1:17" x14ac:dyDescent="0.25">
      <c r="A384" s="23" t="s">
        <v>12</v>
      </c>
      <c r="B384" s="23" t="s">
        <v>303</v>
      </c>
      <c r="C384" s="23" t="s">
        <v>309</v>
      </c>
      <c r="D384" s="24">
        <v>1177760491</v>
      </c>
      <c r="E384" s="25">
        <v>45981</v>
      </c>
      <c r="F384" s="25">
        <v>45981</v>
      </c>
      <c r="G384" s="23">
        <v>16045636539</v>
      </c>
      <c r="H384" s="24" t="s">
        <v>446</v>
      </c>
      <c r="I384" s="34">
        <v>1753.56</v>
      </c>
      <c r="J384" s="25">
        <v>46011</v>
      </c>
      <c r="K384" s="34">
        <v>1638.78</v>
      </c>
      <c r="L384" s="25">
        <v>45994</v>
      </c>
      <c r="M384" s="28">
        <v>-17</v>
      </c>
      <c r="N384" s="28">
        <f t="shared" si="20"/>
        <v>13</v>
      </c>
      <c r="O384" s="8">
        <f t="shared" si="21"/>
        <v>-27859.26</v>
      </c>
      <c r="P384" s="8">
        <f t="shared" si="22"/>
        <v>21304.14</v>
      </c>
      <c r="Q384" s="28">
        <f t="shared" si="23"/>
        <v>30</v>
      </c>
    </row>
    <row r="385" spans="1:17" x14ac:dyDescent="0.25">
      <c r="A385" s="23" t="s">
        <v>12</v>
      </c>
      <c r="B385" s="23" t="s">
        <v>303</v>
      </c>
      <c r="C385" s="23" t="s">
        <v>309</v>
      </c>
      <c r="D385" s="24">
        <v>1177760491</v>
      </c>
      <c r="E385" s="25">
        <v>45981</v>
      </c>
      <c r="F385" s="25">
        <v>45981</v>
      </c>
      <c r="G385" s="23">
        <v>16045823392</v>
      </c>
      <c r="H385" s="24" t="s">
        <v>447</v>
      </c>
      <c r="I385" s="34">
        <v>470.18</v>
      </c>
      <c r="J385" s="25">
        <v>46011</v>
      </c>
      <c r="K385" s="34">
        <v>428.25</v>
      </c>
      <c r="L385" s="25">
        <v>45994</v>
      </c>
      <c r="M385" s="28">
        <v>-17</v>
      </c>
      <c r="N385" s="28">
        <f t="shared" si="20"/>
        <v>13</v>
      </c>
      <c r="O385" s="8">
        <f t="shared" si="21"/>
        <v>-7280.25</v>
      </c>
      <c r="P385" s="8">
        <f t="shared" si="22"/>
        <v>5567.25</v>
      </c>
      <c r="Q385" s="28">
        <f t="shared" si="23"/>
        <v>30</v>
      </c>
    </row>
    <row r="386" spans="1:17" x14ac:dyDescent="0.25">
      <c r="A386" s="23" t="s">
        <v>12</v>
      </c>
      <c r="B386" s="23" t="s">
        <v>303</v>
      </c>
      <c r="C386" s="23" t="s">
        <v>309</v>
      </c>
      <c r="D386" s="24">
        <v>1177760491</v>
      </c>
      <c r="E386" s="25">
        <v>45981</v>
      </c>
      <c r="F386" s="25">
        <v>45981</v>
      </c>
      <c r="G386" s="23">
        <v>16046136122</v>
      </c>
      <c r="H386" s="24" t="s">
        <v>448</v>
      </c>
      <c r="I386" s="34">
        <v>920.25</v>
      </c>
      <c r="J386" s="25">
        <v>46011</v>
      </c>
      <c r="K386" s="34">
        <v>876.28</v>
      </c>
      <c r="L386" s="25">
        <v>45994</v>
      </c>
      <c r="M386" s="28">
        <v>-17</v>
      </c>
      <c r="N386" s="28">
        <f t="shared" si="20"/>
        <v>13</v>
      </c>
      <c r="O386" s="8">
        <f t="shared" si="21"/>
        <v>-14896.76</v>
      </c>
      <c r="P386" s="8">
        <f t="shared" si="22"/>
        <v>11391.64</v>
      </c>
      <c r="Q386" s="28">
        <f t="shared" si="23"/>
        <v>30</v>
      </c>
    </row>
    <row r="387" spans="1:17" x14ac:dyDescent="0.25">
      <c r="A387" s="23" t="s">
        <v>12</v>
      </c>
      <c r="B387" s="23" t="s">
        <v>303</v>
      </c>
      <c r="C387" s="23" t="s">
        <v>309</v>
      </c>
      <c r="D387" s="24">
        <v>1177760491</v>
      </c>
      <c r="E387" s="25">
        <v>45981</v>
      </c>
      <c r="F387" s="25">
        <v>45981</v>
      </c>
      <c r="G387" s="23">
        <v>16046140528</v>
      </c>
      <c r="H387" s="24" t="s">
        <v>449</v>
      </c>
      <c r="I387" s="34">
        <v>274.35000000000002</v>
      </c>
      <c r="J387" s="25">
        <v>46011</v>
      </c>
      <c r="K387" s="34">
        <v>249.41</v>
      </c>
      <c r="L387" s="25">
        <v>45994</v>
      </c>
      <c r="M387" s="28">
        <v>-17</v>
      </c>
      <c r="N387" s="28">
        <f t="shared" ref="N387:N443" si="24">L387-F387</f>
        <v>13</v>
      </c>
      <c r="O387" s="8">
        <f t="shared" ref="O387:O443" si="25">M387*K387</f>
        <v>-4239.97</v>
      </c>
      <c r="P387" s="8">
        <f t="shared" ref="P387:P443" si="26">N387*K387</f>
        <v>3242.33</v>
      </c>
      <c r="Q387" s="28">
        <f t="shared" ref="Q387:Q443" si="27">J387-F387</f>
        <v>30</v>
      </c>
    </row>
    <row r="388" spans="1:17" x14ac:dyDescent="0.25">
      <c r="A388" s="23" t="s">
        <v>12</v>
      </c>
      <c r="B388" s="23" t="s">
        <v>303</v>
      </c>
      <c r="C388" s="23" t="s">
        <v>309</v>
      </c>
      <c r="D388" s="24">
        <v>1177760491</v>
      </c>
      <c r="E388" s="25">
        <v>45981</v>
      </c>
      <c r="F388" s="25">
        <v>45981</v>
      </c>
      <c r="G388" s="23">
        <v>16046145093</v>
      </c>
      <c r="H388" s="24" t="s">
        <v>450</v>
      </c>
      <c r="I388" s="34">
        <v>653.44000000000005</v>
      </c>
      <c r="J388" s="25">
        <v>46011</v>
      </c>
      <c r="K388" s="34">
        <v>622.97</v>
      </c>
      <c r="L388" s="25">
        <v>45994</v>
      </c>
      <c r="M388" s="28">
        <v>-17</v>
      </c>
      <c r="N388" s="28">
        <f t="shared" si="24"/>
        <v>13</v>
      </c>
      <c r="O388" s="8">
        <f t="shared" si="25"/>
        <v>-10590.49</v>
      </c>
      <c r="P388" s="8">
        <f t="shared" si="26"/>
        <v>8098.6100000000006</v>
      </c>
      <c r="Q388" s="28">
        <f t="shared" si="27"/>
        <v>30</v>
      </c>
    </row>
    <row r="389" spans="1:17" x14ac:dyDescent="0.25">
      <c r="A389" s="23" t="s">
        <v>12</v>
      </c>
      <c r="B389" s="23" t="s">
        <v>303</v>
      </c>
      <c r="C389" s="23" t="s">
        <v>309</v>
      </c>
      <c r="D389" s="24">
        <v>1177760491</v>
      </c>
      <c r="E389" s="25">
        <v>45981</v>
      </c>
      <c r="F389" s="25">
        <v>45981</v>
      </c>
      <c r="G389" s="23">
        <v>16046161348</v>
      </c>
      <c r="H389" s="24" t="s">
        <v>451</v>
      </c>
      <c r="I389" s="34">
        <v>988.79</v>
      </c>
      <c r="J389" s="25">
        <v>46011</v>
      </c>
      <c r="K389" s="34">
        <v>921.9</v>
      </c>
      <c r="L389" s="25">
        <v>45994</v>
      </c>
      <c r="M389" s="28">
        <v>-17</v>
      </c>
      <c r="N389" s="28">
        <f t="shared" si="24"/>
        <v>13</v>
      </c>
      <c r="O389" s="8">
        <f t="shared" si="25"/>
        <v>-15672.3</v>
      </c>
      <c r="P389" s="8">
        <f t="shared" si="26"/>
        <v>11984.699999999999</v>
      </c>
      <c r="Q389" s="28">
        <f t="shared" si="27"/>
        <v>30</v>
      </c>
    </row>
    <row r="390" spans="1:17" x14ac:dyDescent="0.25">
      <c r="A390" s="23" t="s">
        <v>12</v>
      </c>
      <c r="B390" s="23" t="s">
        <v>303</v>
      </c>
      <c r="C390" s="23" t="s">
        <v>309</v>
      </c>
      <c r="D390" s="24">
        <v>1177760491</v>
      </c>
      <c r="E390" s="25">
        <v>45981</v>
      </c>
      <c r="F390" s="25">
        <v>45981</v>
      </c>
      <c r="G390" s="23">
        <v>16046161588</v>
      </c>
      <c r="H390" s="24" t="s">
        <v>452</v>
      </c>
      <c r="I390" s="34">
        <v>1271.56</v>
      </c>
      <c r="J390" s="25">
        <v>46011</v>
      </c>
      <c r="K390" s="34">
        <v>1239.8699999999999</v>
      </c>
      <c r="L390" s="25">
        <v>45994</v>
      </c>
      <c r="M390" s="28">
        <v>-17</v>
      </c>
      <c r="N390" s="28">
        <f t="shared" si="24"/>
        <v>13</v>
      </c>
      <c r="O390" s="8">
        <f t="shared" si="25"/>
        <v>-21077.789999999997</v>
      </c>
      <c r="P390" s="8">
        <f t="shared" si="26"/>
        <v>16118.309999999998</v>
      </c>
      <c r="Q390" s="28">
        <f t="shared" si="27"/>
        <v>30</v>
      </c>
    </row>
    <row r="391" spans="1:17" x14ac:dyDescent="0.25">
      <c r="A391" s="23" t="s">
        <v>12</v>
      </c>
      <c r="B391" s="23" t="s">
        <v>303</v>
      </c>
      <c r="C391" s="23" t="s">
        <v>309</v>
      </c>
      <c r="D391" s="24">
        <v>1177760491</v>
      </c>
      <c r="E391" s="25">
        <v>45981</v>
      </c>
      <c r="F391" s="25">
        <v>45981</v>
      </c>
      <c r="G391" s="23">
        <v>16046166585</v>
      </c>
      <c r="H391" s="24" t="s">
        <v>453</v>
      </c>
      <c r="I391" s="34">
        <v>395.07</v>
      </c>
      <c r="J391" s="25">
        <v>46011</v>
      </c>
      <c r="K391" s="34">
        <v>371.28</v>
      </c>
      <c r="L391" s="25">
        <v>45994</v>
      </c>
      <c r="M391" s="28">
        <v>-17</v>
      </c>
      <c r="N391" s="28">
        <f t="shared" si="24"/>
        <v>13</v>
      </c>
      <c r="O391" s="8">
        <f t="shared" si="25"/>
        <v>-6311.7599999999993</v>
      </c>
      <c r="P391" s="8">
        <f t="shared" si="26"/>
        <v>4826.6399999999994</v>
      </c>
      <c r="Q391" s="28">
        <f t="shared" si="27"/>
        <v>30</v>
      </c>
    </row>
    <row r="392" spans="1:17" x14ac:dyDescent="0.25">
      <c r="A392" s="23" t="s">
        <v>12</v>
      </c>
      <c r="B392" s="23" t="s">
        <v>303</v>
      </c>
      <c r="C392" s="23" t="s">
        <v>309</v>
      </c>
      <c r="D392" s="24">
        <v>1177760491</v>
      </c>
      <c r="E392" s="25">
        <v>45981</v>
      </c>
      <c r="F392" s="25">
        <v>45981</v>
      </c>
      <c r="G392" s="23">
        <v>16046468329</v>
      </c>
      <c r="H392" s="24" t="s">
        <v>454</v>
      </c>
      <c r="I392" s="34">
        <v>60.33</v>
      </c>
      <c r="J392" s="25">
        <v>46011</v>
      </c>
      <c r="K392" s="34">
        <v>55.34</v>
      </c>
      <c r="L392" s="25">
        <v>45994</v>
      </c>
      <c r="M392" s="28">
        <v>-17</v>
      </c>
      <c r="N392" s="28">
        <f t="shared" si="24"/>
        <v>13</v>
      </c>
      <c r="O392" s="8">
        <f t="shared" si="25"/>
        <v>-940.78000000000009</v>
      </c>
      <c r="P392" s="8">
        <f t="shared" si="26"/>
        <v>719.42000000000007</v>
      </c>
      <c r="Q392" s="28">
        <f t="shared" si="27"/>
        <v>30</v>
      </c>
    </row>
    <row r="393" spans="1:17" x14ac:dyDescent="0.25">
      <c r="A393" s="23" t="s">
        <v>12</v>
      </c>
      <c r="B393" s="23" t="s">
        <v>303</v>
      </c>
      <c r="C393" s="23" t="s">
        <v>309</v>
      </c>
      <c r="D393" s="24">
        <v>1177760491</v>
      </c>
      <c r="E393" s="25">
        <v>45981</v>
      </c>
      <c r="F393" s="25">
        <v>45981</v>
      </c>
      <c r="G393" s="23">
        <v>16046484851</v>
      </c>
      <c r="H393" s="24" t="s">
        <v>455</v>
      </c>
      <c r="I393" s="34">
        <v>134.81</v>
      </c>
      <c r="J393" s="25">
        <v>46011</v>
      </c>
      <c r="K393" s="34">
        <v>132.30000000000001</v>
      </c>
      <c r="L393" s="25">
        <v>45994</v>
      </c>
      <c r="M393" s="28">
        <v>-17</v>
      </c>
      <c r="N393" s="28">
        <f t="shared" si="24"/>
        <v>13</v>
      </c>
      <c r="O393" s="8">
        <f t="shared" si="25"/>
        <v>-2249.1000000000004</v>
      </c>
      <c r="P393" s="8">
        <f t="shared" si="26"/>
        <v>1719.9</v>
      </c>
      <c r="Q393" s="28">
        <f t="shared" si="27"/>
        <v>30</v>
      </c>
    </row>
    <row r="394" spans="1:17" x14ac:dyDescent="0.25">
      <c r="A394" s="23" t="s">
        <v>12</v>
      </c>
      <c r="B394" s="23" t="s">
        <v>303</v>
      </c>
      <c r="C394" s="23" t="s">
        <v>309</v>
      </c>
      <c r="D394" s="24">
        <v>1177760491</v>
      </c>
      <c r="E394" s="25">
        <v>45981</v>
      </c>
      <c r="F394" s="25">
        <v>45981</v>
      </c>
      <c r="G394" s="23">
        <v>16046603171</v>
      </c>
      <c r="H394" s="24" t="s">
        <v>456</v>
      </c>
      <c r="I394" s="34">
        <v>386.9</v>
      </c>
      <c r="J394" s="25">
        <v>46011</v>
      </c>
      <c r="K394" s="34">
        <v>370.76</v>
      </c>
      <c r="L394" s="25">
        <v>45994</v>
      </c>
      <c r="M394" s="28">
        <v>-17</v>
      </c>
      <c r="N394" s="28">
        <f t="shared" si="24"/>
        <v>13</v>
      </c>
      <c r="O394" s="8">
        <f t="shared" si="25"/>
        <v>-6302.92</v>
      </c>
      <c r="P394" s="8">
        <f t="shared" si="26"/>
        <v>4819.88</v>
      </c>
      <c r="Q394" s="28">
        <f t="shared" si="27"/>
        <v>30</v>
      </c>
    </row>
    <row r="395" spans="1:17" x14ac:dyDescent="0.25">
      <c r="A395" s="23" t="s">
        <v>12</v>
      </c>
      <c r="B395" s="23" t="s">
        <v>303</v>
      </c>
      <c r="C395" s="23" t="s">
        <v>304</v>
      </c>
      <c r="D395" s="24">
        <v>2616630022</v>
      </c>
      <c r="E395" s="25">
        <v>45983</v>
      </c>
      <c r="F395" s="25">
        <v>45983</v>
      </c>
      <c r="G395" s="23">
        <v>16056844934</v>
      </c>
      <c r="H395" s="24">
        <v>2250210321</v>
      </c>
      <c r="I395" s="34">
        <v>1819.8</v>
      </c>
      <c r="J395" s="25">
        <v>46013</v>
      </c>
      <c r="K395" s="34">
        <v>1491.64</v>
      </c>
      <c r="L395" s="25">
        <v>45993</v>
      </c>
      <c r="M395" s="28">
        <v>-20</v>
      </c>
      <c r="N395" s="28">
        <f t="shared" si="24"/>
        <v>10</v>
      </c>
      <c r="O395" s="8">
        <f t="shared" si="25"/>
        <v>-29832.800000000003</v>
      </c>
      <c r="P395" s="8">
        <f t="shared" si="26"/>
        <v>14916.400000000001</v>
      </c>
      <c r="Q395" s="28">
        <f t="shared" si="27"/>
        <v>30</v>
      </c>
    </row>
    <row r="396" spans="1:17" x14ac:dyDescent="0.25">
      <c r="A396" s="23" t="s">
        <v>12</v>
      </c>
      <c r="B396" s="23" t="s">
        <v>303</v>
      </c>
      <c r="C396" s="23" t="s">
        <v>304</v>
      </c>
      <c r="D396" s="24">
        <v>2616630022</v>
      </c>
      <c r="E396" s="25">
        <v>45983</v>
      </c>
      <c r="F396" s="25">
        <v>45983</v>
      </c>
      <c r="G396" s="23">
        <v>16056868547</v>
      </c>
      <c r="H396" s="24">
        <v>2250210320</v>
      </c>
      <c r="I396" s="34">
        <v>37240.370000000003</v>
      </c>
      <c r="J396" s="25">
        <v>46013</v>
      </c>
      <c r="K396" s="34">
        <v>29857.45</v>
      </c>
      <c r="L396" s="25">
        <v>45994</v>
      </c>
      <c r="M396" s="28">
        <v>-19</v>
      </c>
      <c r="N396" s="28">
        <f t="shared" si="24"/>
        <v>11</v>
      </c>
      <c r="O396" s="8">
        <f t="shared" si="25"/>
        <v>-567291.55000000005</v>
      </c>
      <c r="P396" s="8">
        <f t="shared" si="26"/>
        <v>328431.95</v>
      </c>
      <c r="Q396" s="28">
        <f t="shared" si="27"/>
        <v>30</v>
      </c>
    </row>
    <row r="397" spans="1:17" x14ac:dyDescent="0.25">
      <c r="A397" s="23" t="s">
        <v>12</v>
      </c>
      <c r="B397" s="23" t="s">
        <v>303</v>
      </c>
      <c r="C397" s="23" t="s">
        <v>345</v>
      </c>
      <c r="D397" s="24">
        <v>9771701001</v>
      </c>
      <c r="E397" s="25">
        <v>45984</v>
      </c>
      <c r="F397" s="25">
        <v>45984</v>
      </c>
      <c r="G397" s="23">
        <v>16059490992</v>
      </c>
      <c r="H397" s="24" t="s">
        <v>457</v>
      </c>
      <c r="I397" s="34">
        <v>28.56</v>
      </c>
      <c r="J397" s="25">
        <v>46014</v>
      </c>
      <c r="K397" s="34">
        <v>23.41</v>
      </c>
      <c r="L397" s="25">
        <v>45993</v>
      </c>
      <c r="M397" s="28">
        <v>-21</v>
      </c>
      <c r="N397" s="28">
        <f t="shared" si="24"/>
        <v>9</v>
      </c>
      <c r="O397" s="8">
        <f t="shared" si="25"/>
        <v>-491.61</v>
      </c>
      <c r="P397" s="8">
        <f t="shared" si="26"/>
        <v>210.69</v>
      </c>
      <c r="Q397" s="28">
        <f t="shared" si="27"/>
        <v>30</v>
      </c>
    </row>
    <row r="398" spans="1:17" x14ac:dyDescent="0.25">
      <c r="A398" s="23" t="s">
        <v>12</v>
      </c>
      <c r="B398" s="23" t="s">
        <v>303</v>
      </c>
      <c r="C398" s="23" t="s">
        <v>347</v>
      </c>
      <c r="D398" s="24">
        <v>7516911000</v>
      </c>
      <c r="E398" s="25">
        <v>45984</v>
      </c>
      <c r="F398" s="25">
        <v>45984</v>
      </c>
      <c r="G398" s="23">
        <v>16059770529</v>
      </c>
      <c r="H398" s="24" t="s">
        <v>458</v>
      </c>
      <c r="I398" s="34">
        <v>90.01</v>
      </c>
      <c r="J398" s="25">
        <v>46014</v>
      </c>
      <c r="K398" s="34">
        <v>73.78</v>
      </c>
      <c r="L398" s="25">
        <v>45993</v>
      </c>
      <c r="M398" s="28">
        <v>-21</v>
      </c>
      <c r="N398" s="28">
        <f t="shared" si="24"/>
        <v>9</v>
      </c>
      <c r="O398" s="8">
        <f t="shared" si="25"/>
        <v>-1549.38</v>
      </c>
      <c r="P398" s="8">
        <f t="shared" si="26"/>
        <v>664.02</v>
      </c>
      <c r="Q398" s="28">
        <f t="shared" si="27"/>
        <v>30</v>
      </c>
    </row>
    <row r="399" spans="1:17" x14ac:dyDescent="0.25">
      <c r="A399" s="23" t="s">
        <v>12</v>
      </c>
      <c r="B399" s="23" t="s">
        <v>303</v>
      </c>
      <c r="C399" s="23" t="s">
        <v>459</v>
      </c>
      <c r="D399" s="24">
        <v>1254780495</v>
      </c>
      <c r="E399" s="25">
        <v>45988</v>
      </c>
      <c r="F399" s="25">
        <v>45988</v>
      </c>
      <c r="G399" s="23">
        <v>16087723000</v>
      </c>
      <c r="H399" s="24" t="s">
        <v>460</v>
      </c>
      <c r="I399" s="34">
        <v>71.22</v>
      </c>
      <c r="J399" s="25">
        <v>46018</v>
      </c>
      <c r="K399" s="34">
        <v>66.64</v>
      </c>
      <c r="L399" s="25">
        <v>46006</v>
      </c>
      <c r="M399" s="28">
        <v>-12</v>
      </c>
      <c r="N399" s="28">
        <f t="shared" si="24"/>
        <v>18</v>
      </c>
      <c r="O399" s="8">
        <f t="shared" si="25"/>
        <v>-799.68000000000006</v>
      </c>
      <c r="P399" s="8">
        <f t="shared" si="26"/>
        <v>1199.52</v>
      </c>
      <c r="Q399" s="28">
        <f t="shared" si="27"/>
        <v>30</v>
      </c>
    </row>
    <row r="400" spans="1:17" x14ac:dyDescent="0.25">
      <c r="A400" s="23" t="s">
        <v>12</v>
      </c>
      <c r="B400" s="23" t="s">
        <v>303</v>
      </c>
      <c r="C400" s="23" t="s">
        <v>304</v>
      </c>
      <c r="D400" s="24">
        <v>2616630022</v>
      </c>
      <c r="E400" s="25">
        <v>45989</v>
      </c>
      <c r="F400" s="25">
        <v>45989</v>
      </c>
      <c r="G400" s="23">
        <v>16095975881</v>
      </c>
      <c r="H400" s="24">
        <v>3250022354</v>
      </c>
      <c r="I400" s="34">
        <v>4.93</v>
      </c>
      <c r="J400" s="25">
        <v>46019</v>
      </c>
      <c r="K400" s="34">
        <v>4.03</v>
      </c>
      <c r="L400" s="25">
        <v>45993</v>
      </c>
      <c r="M400" s="28">
        <v>-26</v>
      </c>
      <c r="N400" s="28">
        <f t="shared" si="24"/>
        <v>4</v>
      </c>
      <c r="O400" s="8">
        <f t="shared" si="25"/>
        <v>-104.78</v>
      </c>
      <c r="P400" s="8">
        <f t="shared" si="26"/>
        <v>16.12</v>
      </c>
      <c r="Q400" s="28">
        <f t="shared" si="27"/>
        <v>30</v>
      </c>
    </row>
    <row r="401" spans="1:17" x14ac:dyDescent="0.25">
      <c r="A401" s="23" t="s">
        <v>12</v>
      </c>
      <c r="B401" s="23" t="s">
        <v>303</v>
      </c>
      <c r="C401" s="23" t="s">
        <v>308</v>
      </c>
      <c r="D401" s="24">
        <v>8526440154</v>
      </c>
      <c r="E401" s="25">
        <v>45989</v>
      </c>
      <c r="F401" s="25">
        <v>45989</v>
      </c>
      <c r="G401" s="23">
        <v>16097448218</v>
      </c>
      <c r="H401" s="24">
        <v>5752361228</v>
      </c>
      <c r="I401" s="34">
        <v>150.38999999999999</v>
      </c>
      <c r="J401" s="25">
        <v>46019</v>
      </c>
      <c r="K401" s="34">
        <v>15.33</v>
      </c>
      <c r="L401" s="25">
        <v>45995</v>
      </c>
      <c r="M401" s="28">
        <v>-24</v>
      </c>
      <c r="N401" s="28">
        <f t="shared" si="24"/>
        <v>6</v>
      </c>
      <c r="O401" s="8">
        <f t="shared" si="25"/>
        <v>-367.92</v>
      </c>
      <c r="P401" s="8">
        <f t="shared" si="26"/>
        <v>91.98</v>
      </c>
      <c r="Q401" s="28">
        <f t="shared" si="27"/>
        <v>30</v>
      </c>
    </row>
    <row r="402" spans="1:17" x14ac:dyDescent="0.25">
      <c r="A402" s="23" t="s">
        <v>12</v>
      </c>
      <c r="B402" s="23" t="s">
        <v>303</v>
      </c>
      <c r="C402" s="23" t="s">
        <v>461</v>
      </c>
      <c r="D402" s="24">
        <v>1067060499</v>
      </c>
      <c r="E402" s="25">
        <v>45989</v>
      </c>
      <c r="F402" s="25">
        <v>45989</v>
      </c>
      <c r="G402" s="23">
        <v>16100842704</v>
      </c>
      <c r="H402" s="24">
        <v>355</v>
      </c>
      <c r="I402" s="34">
        <v>2769.4</v>
      </c>
      <c r="J402" s="25">
        <v>46019</v>
      </c>
      <c r="K402" s="34">
        <v>2270</v>
      </c>
      <c r="L402" s="25">
        <v>45996</v>
      </c>
      <c r="M402" s="28">
        <v>-23</v>
      </c>
      <c r="N402" s="28">
        <f t="shared" si="24"/>
        <v>7</v>
      </c>
      <c r="O402" s="8">
        <f t="shared" si="25"/>
        <v>-52210</v>
      </c>
      <c r="P402" s="8">
        <f t="shared" si="26"/>
        <v>15890</v>
      </c>
      <c r="Q402" s="28">
        <f t="shared" si="27"/>
        <v>30</v>
      </c>
    </row>
    <row r="403" spans="1:17" x14ac:dyDescent="0.25">
      <c r="A403" s="23" t="s">
        <v>12</v>
      </c>
      <c r="B403" s="23" t="s">
        <v>303</v>
      </c>
      <c r="C403" s="23" t="s">
        <v>201</v>
      </c>
      <c r="D403" s="24">
        <v>97103880585</v>
      </c>
      <c r="E403" s="25">
        <v>45992</v>
      </c>
      <c r="F403" s="25">
        <v>45992</v>
      </c>
      <c r="G403" s="23">
        <v>16117699290</v>
      </c>
      <c r="H403" s="24">
        <v>1025262165</v>
      </c>
      <c r="I403" s="34">
        <v>82.5</v>
      </c>
      <c r="J403" s="25">
        <v>46022</v>
      </c>
      <c r="K403" s="34">
        <v>82.5</v>
      </c>
      <c r="L403" s="25">
        <v>45995</v>
      </c>
      <c r="M403" s="28">
        <v>-27</v>
      </c>
      <c r="N403" s="28">
        <f t="shared" si="24"/>
        <v>3</v>
      </c>
      <c r="O403" s="8">
        <f t="shared" si="25"/>
        <v>-2227.5</v>
      </c>
      <c r="P403" s="8">
        <f t="shared" si="26"/>
        <v>247.5</v>
      </c>
      <c r="Q403" s="28">
        <f t="shared" si="27"/>
        <v>30</v>
      </c>
    </row>
    <row r="404" spans="1:17" x14ac:dyDescent="0.25">
      <c r="A404" s="23" t="s">
        <v>12</v>
      </c>
      <c r="B404" s="23" t="s">
        <v>303</v>
      </c>
      <c r="C404" s="23" t="s">
        <v>356</v>
      </c>
      <c r="D404" s="24">
        <v>17851171003</v>
      </c>
      <c r="E404" s="25">
        <v>45994</v>
      </c>
      <c r="F404" s="25">
        <v>45994</v>
      </c>
      <c r="G404" s="23">
        <v>16138510092</v>
      </c>
      <c r="H404" s="24">
        <v>9600809243</v>
      </c>
      <c r="I404" s="34">
        <v>5624.58</v>
      </c>
      <c r="J404" s="25">
        <v>46024</v>
      </c>
      <c r="K404" s="34">
        <v>4610.3100000000004</v>
      </c>
      <c r="L404" s="25">
        <v>46006</v>
      </c>
      <c r="M404" s="28">
        <v>-18</v>
      </c>
      <c r="N404" s="28">
        <f t="shared" si="24"/>
        <v>12</v>
      </c>
      <c r="O404" s="8">
        <f t="shared" si="25"/>
        <v>-82985.58</v>
      </c>
      <c r="P404" s="8">
        <f t="shared" si="26"/>
        <v>55323.72</v>
      </c>
      <c r="Q404" s="28">
        <f t="shared" si="27"/>
        <v>30</v>
      </c>
    </row>
    <row r="405" spans="1:17" x14ac:dyDescent="0.25">
      <c r="A405" s="23" t="s">
        <v>12</v>
      </c>
      <c r="B405" s="23" t="s">
        <v>303</v>
      </c>
      <c r="C405" s="23" t="s">
        <v>351</v>
      </c>
      <c r="D405" s="24">
        <v>9606630961</v>
      </c>
      <c r="E405" s="25">
        <v>45995</v>
      </c>
      <c r="F405" s="25">
        <v>45995</v>
      </c>
      <c r="G405" s="23">
        <v>16155083508</v>
      </c>
      <c r="H405" s="24" t="s">
        <v>462</v>
      </c>
      <c r="I405" s="34">
        <v>15462.98</v>
      </c>
      <c r="J405" s="25">
        <v>46025</v>
      </c>
      <c r="K405" s="34">
        <v>12674.57</v>
      </c>
      <c r="L405" s="25">
        <v>46001</v>
      </c>
      <c r="M405" s="28">
        <v>-24</v>
      </c>
      <c r="N405" s="28">
        <f t="shared" si="24"/>
        <v>6</v>
      </c>
      <c r="O405" s="8">
        <f t="shared" si="25"/>
        <v>-304189.68</v>
      </c>
      <c r="P405" s="8">
        <f t="shared" si="26"/>
        <v>76047.42</v>
      </c>
      <c r="Q405" s="28">
        <f t="shared" si="27"/>
        <v>30</v>
      </c>
    </row>
    <row r="406" spans="1:17" x14ac:dyDescent="0.25">
      <c r="A406" s="23" t="s">
        <v>12</v>
      </c>
      <c r="B406" s="23" t="s">
        <v>303</v>
      </c>
      <c r="C406" s="23" t="s">
        <v>201</v>
      </c>
      <c r="D406" s="24">
        <v>97103880585</v>
      </c>
      <c r="E406" s="25">
        <v>45996</v>
      </c>
      <c r="F406" s="25">
        <v>45996</v>
      </c>
      <c r="G406" s="23">
        <v>16160932666</v>
      </c>
      <c r="H406" s="24">
        <v>1025273700</v>
      </c>
      <c r="I406" s="34">
        <v>83.83</v>
      </c>
      <c r="J406" s="25">
        <v>46026</v>
      </c>
      <c r="K406" s="34">
        <v>83.83</v>
      </c>
      <c r="L406" s="25">
        <v>46001</v>
      </c>
      <c r="M406" s="28">
        <v>-25</v>
      </c>
      <c r="N406" s="28">
        <f t="shared" si="24"/>
        <v>5</v>
      </c>
      <c r="O406" s="8">
        <f t="shared" si="25"/>
        <v>-2095.75</v>
      </c>
      <c r="P406" s="8">
        <f t="shared" si="26"/>
        <v>419.15</v>
      </c>
      <c r="Q406" s="28">
        <f t="shared" si="27"/>
        <v>30</v>
      </c>
    </row>
    <row r="407" spans="1:17" x14ac:dyDescent="0.25">
      <c r="A407" s="23" t="s">
        <v>12</v>
      </c>
      <c r="B407" s="23" t="s">
        <v>463</v>
      </c>
      <c r="C407" s="23" t="s">
        <v>464</v>
      </c>
      <c r="D407" s="24">
        <v>6907290156</v>
      </c>
      <c r="E407" s="25">
        <v>45904</v>
      </c>
      <c r="F407" s="25">
        <v>45904</v>
      </c>
      <c r="G407" s="23">
        <v>15474479638</v>
      </c>
      <c r="H407" s="24">
        <v>2104287</v>
      </c>
      <c r="I407" s="34">
        <v>203.94</v>
      </c>
      <c r="J407" s="25">
        <v>45934</v>
      </c>
      <c r="K407" s="34">
        <v>167.16</v>
      </c>
      <c r="L407" s="25">
        <v>45932</v>
      </c>
      <c r="M407" s="28">
        <v>-2</v>
      </c>
      <c r="N407" s="28">
        <f t="shared" si="24"/>
        <v>28</v>
      </c>
      <c r="O407" s="8">
        <f t="shared" si="25"/>
        <v>-334.32</v>
      </c>
      <c r="P407" s="8">
        <f t="shared" si="26"/>
        <v>4680.4799999999996</v>
      </c>
      <c r="Q407" s="28">
        <f t="shared" si="27"/>
        <v>30</v>
      </c>
    </row>
    <row r="408" spans="1:17" x14ac:dyDescent="0.25">
      <c r="A408" s="23" t="s">
        <v>12</v>
      </c>
      <c r="B408" s="23" t="s">
        <v>463</v>
      </c>
      <c r="C408" s="23" t="s">
        <v>465</v>
      </c>
      <c r="D408" s="24">
        <v>1876320498</v>
      </c>
      <c r="E408" s="25">
        <v>45910</v>
      </c>
      <c r="F408" s="25">
        <v>45910</v>
      </c>
      <c r="G408" s="23">
        <v>15514647587</v>
      </c>
      <c r="H408" s="24">
        <v>1037</v>
      </c>
      <c r="I408" s="34">
        <v>455.06</v>
      </c>
      <c r="J408" s="25">
        <v>45940</v>
      </c>
      <c r="K408" s="34">
        <v>373</v>
      </c>
      <c r="L408" s="25">
        <v>45931</v>
      </c>
      <c r="M408" s="28">
        <v>-9</v>
      </c>
      <c r="N408" s="28">
        <f t="shared" si="24"/>
        <v>21</v>
      </c>
      <c r="O408" s="8">
        <f t="shared" si="25"/>
        <v>-3357</v>
      </c>
      <c r="P408" s="8">
        <f t="shared" si="26"/>
        <v>7833</v>
      </c>
      <c r="Q408" s="28">
        <f t="shared" si="27"/>
        <v>30</v>
      </c>
    </row>
    <row r="409" spans="1:17" x14ac:dyDescent="0.25">
      <c r="A409" s="23" t="s">
        <v>12</v>
      </c>
      <c r="B409" s="23" t="s">
        <v>463</v>
      </c>
      <c r="C409" s="23" t="s">
        <v>466</v>
      </c>
      <c r="D409" s="24">
        <v>2045770498</v>
      </c>
      <c r="E409" s="25">
        <v>45912</v>
      </c>
      <c r="F409" s="25">
        <v>45912</v>
      </c>
      <c r="G409" s="23">
        <v>15529522865</v>
      </c>
      <c r="H409" s="24" t="s">
        <v>467</v>
      </c>
      <c r="I409" s="34">
        <v>71.989999999999995</v>
      </c>
      <c r="J409" s="25">
        <v>45942</v>
      </c>
      <c r="K409" s="34">
        <v>59.01</v>
      </c>
      <c r="L409" s="25">
        <v>45931</v>
      </c>
      <c r="M409" s="28">
        <v>-11</v>
      </c>
      <c r="N409" s="28">
        <f t="shared" si="24"/>
        <v>19</v>
      </c>
      <c r="O409" s="8">
        <f t="shared" si="25"/>
        <v>-649.11</v>
      </c>
      <c r="P409" s="8">
        <f t="shared" si="26"/>
        <v>1121.19</v>
      </c>
      <c r="Q409" s="28">
        <f t="shared" si="27"/>
        <v>30</v>
      </c>
    </row>
    <row r="410" spans="1:17" x14ac:dyDescent="0.25">
      <c r="A410" s="23" t="s">
        <v>12</v>
      </c>
      <c r="B410" s="23" t="s">
        <v>463</v>
      </c>
      <c r="C410" s="23" t="s">
        <v>465</v>
      </c>
      <c r="D410" s="24">
        <v>1876320498</v>
      </c>
      <c r="E410" s="25">
        <v>45917</v>
      </c>
      <c r="F410" s="25">
        <v>45917</v>
      </c>
      <c r="G410" s="23">
        <v>15569834209</v>
      </c>
      <c r="H410" s="24">
        <v>1072</v>
      </c>
      <c r="I410" s="34">
        <v>211.18</v>
      </c>
      <c r="J410" s="25">
        <v>45947</v>
      </c>
      <c r="K410" s="34">
        <v>173.1</v>
      </c>
      <c r="L410" s="25">
        <v>45932</v>
      </c>
      <c r="M410" s="28">
        <v>-15</v>
      </c>
      <c r="N410" s="28">
        <f t="shared" si="24"/>
        <v>15</v>
      </c>
      <c r="O410" s="8">
        <f t="shared" si="25"/>
        <v>-2596.5</v>
      </c>
      <c r="P410" s="8">
        <f t="shared" si="26"/>
        <v>2596.5</v>
      </c>
      <c r="Q410" s="28">
        <f t="shared" si="27"/>
        <v>30</v>
      </c>
    </row>
    <row r="411" spans="1:17" x14ac:dyDescent="0.25">
      <c r="A411" s="23" t="s">
        <v>12</v>
      </c>
      <c r="B411" s="23" t="s">
        <v>463</v>
      </c>
      <c r="C411" s="23" t="s">
        <v>468</v>
      </c>
      <c r="D411" s="24">
        <v>1108630524</v>
      </c>
      <c r="E411" s="25">
        <v>45919</v>
      </c>
      <c r="F411" s="25">
        <v>45919</v>
      </c>
      <c r="G411" s="23">
        <v>15583411924</v>
      </c>
      <c r="H411" s="24" t="s">
        <v>469</v>
      </c>
      <c r="I411" s="34">
        <v>4453</v>
      </c>
      <c r="J411" s="25">
        <v>45949</v>
      </c>
      <c r="K411" s="34">
        <v>3650</v>
      </c>
      <c r="L411" s="25">
        <v>45943</v>
      </c>
      <c r="M411" s="28">
        <v>-6</v>
      </c>
      <c r="N411" s="28">
        <f t="shared" si="24"/>
        <v>24</v>
      </c>
      <c r="O411" s="8">
        <f t="shared" si="25"/>
        <v>-21900</v>
      </c>
      <c r="P411" s="8">
        <f t="shared" si="26"/>
        <v>87600</v>
      </c>
      <c r="Q411" s="28">
        <f t="shared" si="27"/>
        <v>30</v>
      </c>
    </row>
    <row r="412" spans="1:17" x14ac:dyDescent="0.25">
      <c r="A412" s="23" t="s">
        <v>12</v>
      </c>
      <c r="B412" s="23" t="s">
        <v>463</v>
      </c>
      <c r="C412" s="23" t="s">
        <v>201</v>
      </c>
      <c r="D412" s="24">
        <v>97103880585</v>
      </c>
      <c r="E412" s="25">
        <v>45922</v>
      </c>
      <c r="F412" s="25">
        <v>45922</v>
      </c>
      <c r="G412" s="23">
        <v>15596350420</v>
      </c>
      <c r="H412" s="24">
        <v>3250318764</v>
      </c>
      <c r="I412" s="34">
        <v>15552.54</v>
      </c>
      <c r="J412" s="25">
        <v>45952</v>
      </c>
      <c r="K412" s="34">
        <v>12747.98</v>
      </c>
      <c r="L412" s="25">
        <v>45946</v>
      </c>
      <c r="M412" s="28">
        <v>-6</v>
      </c>
      <c r="N412" s="28">
        <f t="shared" si="24"/>
        <v>24</v>
      </c>
      <c r="O412" s="8">
        <f t="shared" si="25"/>
        <v>-76487.88</v>
      </c>
      <c r="P412" s="8">
        <f t="shared" si="26"/>
        <v>305951.52</v>
      </c>
      <c r="Q412" s="28">
        <f t="shared" si="27"/>
        <v>30</v>
      </c>
    </row>
    <row r="413" spans="1:17" x14ac:dyDescent="0.25">
      <c r="A413" s="23" t="s">
        <v>12</v>
      </c>
      <c r="B413" s="23" t="s">
        <v>463</v>
      </c>
      <c r="C413" s="23" t="s">
        <v>470</v>
      </c>
      <c r="D413" s="24">
        <v>13365760159</v>
      </c>
      <c r="E413" s="25">
        <v>45924</v>
      </c>
      <c r="F413" s="25">
        <v>45924</v>
      </c>
      <c r="G413" s="23">
        <v>15607547572</v>
      </c>
      <c r="H413" s="24" t="s">
        <v>471</v>
      </c>
      <c r="I413" s="34">
        <v>198.66</v>
      </c>
      <c r="J413" s="25">
        <v>45954</v>
      </c>
      <c r="K413" s="34">
        <v>162.84</v>
      </c>
      <c r="L413" s="25">
        <v>45938</v>
      </c>
      <c r="M413" s="28">
        <v>-16</v>
      </c>
      <c r="N413" s="28">
        <f t="shared" si="24"/>
        <v>14</v>
      </c>
      <c r="O413" s="8">
        <f t="shared" si="25"/>
        <v>-2605.44</v>
      </c>
      <c r="P413" s="8">
        <f t="shared" si="26"/>
        <v>2279.7600000000002</v>
      </c>
      <c r="Q413" s="28">
        <f t="shared" si="27"/>
        <v>30</v>
      </c>
    </row>
    <row r="414" spans="1:17" x14ac:dyDescent="0.25">
      <c r="A414" s="23" t="s">
        <v>12</v>
      </c>
      <c r="B414" s="23" t="s">
        <v>463</v>
      </c>
      <c r="C414" s="23" t="s">
        <v>470</v>
      </c>
      <c r="D414" s="24">
        <v>13365760159</v>
      </c>
      <c r="E414" s="25">
        <v>45924</v>
      </c>
      <c r="F414" s="25">
        <v>45924</v>
      </c>
      <c r="G414" s="23">
        <v>15607584597</v>
      </c>
      <c r="H414" s="24" t="s">
        <v>472</v>
      </c>
      <c r="I414" s="34">
        <v>457.5</v>
      </c>
      <c r="J414" s="25">
        <v>45954</v>
      </c>
      <c r="K414" s="34">
        <v>375</v>
      </c>
      <c r="L414" s="25">
        <v>45938</v>
      </c>
      <c r="M414" s="28">
        <v>-16</v>
      </c>
      <c r="N414" s="28">
        <f t="shared" si="24"/>
        <v>14</v>
      </c>
      <c r="O414" s="8">
        <f t="shared" si="25"/>
        <v>-6000</v>
      </c>
      <c r="P414" s="8">
        <f t="shared" si="26"/>
        <v>5250</v>
      </c>
      <c r="Q414" s="28">
        <f t="shared" si="27"/>
        <v>30</v>
      </c>
    </row>
    <row r="415" spans="1:17" x14ac:dyDescent="0.25">
      <c r="A415" s="23" t="s">
        <v>12</v>
      </c>
      <c r="B415" s="23" t="s">
        <v>463</v>
      </c>
      <c r="C415" s="23" t="s">
        <v>465</v>
      </c>
      <c r="D415" s="24">
        <v>1876320498</v>
      </c>
      <c r="E415" s="25">
        <v>45925</v>
      </c>
      <c r="F415" s="25">
        <v>45925</v>
      </c>
      <c r="G415" s="23">
        <v>15616188775</v>
      </c>
      <c r="H415" s="24">
        <v>1114</v>
      </c>
      <c r="I415" s="34">
        <v>241.54</v>
      </c>
      <c r="J415" s="25">
        <v>45955</v>
      </c>
      <c r="K415" s="34">
        <v>197.98</v>
      </c>
      <c r="L415" s="25">
        <v>45932</v>
      </c>
      <c r="M415" s="28">
        <v>-23</v>
      </c>
      <c r="N415" s="28">
        <f t="shared" si="24"/>
        <v>7</v>
      </c>
      <c r="O415" s="8">
        <f t="shared" si="25"/>
        <v>-4553.54</v>
      </c>
      <c r="P415" s="8">
        <f t="shared" si="26"/>
        <v>1385.86</v>
      </c>
      <c r="Q415" s="28">
        <f t="shared" si="27"/>
        <v>30</v>
      </c>
    </row>
    <row r="416" spans="1:17" x14ac:dyDescent="0.25">
      <c r="A416" s="23" t="s">
        <v>12</v>
      </c>
      <c r="B416" s="23" t="s">
        <v>463</v>
      </c>
      <c r="C416" s="23" t="s">
        <v>465</v>
      </c>
      <c r="D416" s="24">
        <v>1876320498</v>
      </c>
      <c r="E416" s="25">
        <v>45926</v>
      </c>
      <c r="F416" s="25">
        <v>45926</v>
      </c>
      <c r="G416" s="23">
        <v>15619426300</v>
      </c>
      <c r="H416" s="24">
        <v>1117</v>
      </c>
      <c r="I416" s="34">
        <v>585.6</v>
      </c>
      <c r="J416" s="25">
        <v>45956</v>
      </c>
      <c r="K416" s="34">
        <v>480</v>
      </c>
      <c r="L416" s="25">
        <v>45939</v>
      </c>
      <c r="M416" s="28">
        <v>-17</v>
      </c>
      <c r="N416" s="28">
        <f t="shared" si="24"/>
        <v>13</v>
      </c>
      <c r="O416" s="8">
        <f t="shared" si="25"/>
        <v>-8160</v>
      </c>
      <c r="P416" s="8">
        <f t="shared" si="26"/>
        <v>6240</v>
      </c>
      <c r="Q416" s="28">
        <f t="shared" si="27"/>
        <v>30</v>
      </c>
    </row>
    <row r="417" spans="1:17" x14ac:dyDescent="0.25">
      <c r="A417" s="23" t="s">
        <v>12</v>
      </c>
      <c r="B417" s="23" t="s">
        <v>463</v>
      </c>
      <c r="C417" s="23" t="s">
        <v>468</v>
      </c>
      <c r="D417" s="24">
        <v>1108630524</v>
      </c>
      <c r="E417" s="25">
        <v>45931</v>
      </c>
      <c r="F417" s="25">
        <v>45931</v>
      </c>
      <c r="G417" s="23">
        <v>15652185778</v>
      </c>
      <c r="H417" s="24" t="s">
        <v>473</v>
      </c>
      <c r="I417" s="34">
        <v>5636.4</v>
      </c>
      <c r="J417" s="25">
        <v>45961</v>
      </c>
      <c r="K417" s="34">
        <v>4620</v>
      </c>
      <c r="L417" s="25">
        <v>45943</v>
      </c>
      <c r="M417" s="28">
        <v>-18</v>
      </c>
      <c r="N417" s="28">
        <f t="shared" si="24"/>
        <v>12</v>
      </c>
      <c r="O417" s="8">
        <f t="shared" si="25"/>
        <v>-83160</v>
      </c>
      <c r="P417" s="8">
        <f t="shared" si="26"/>
        <v>55440</v>
      </c>
      <c r="Q417" s="28">
        <f t="shared" si="27"/>
        <v>30</v>
      </c>
    </row>
    <row r="418" spans="1:17" x14ac:dyDescent="0.25">
      <c r="A418" s="23" t="s">
        <v>12</v>
      </c>
      <c r="B418" s="23" t="s">
        <v>463</v>
      </c>
      <c r="C418" s="23" t="s">
        <v>474</v>
      </c>
      <c r="D418" s="24">
        <v>6188330150</v>
      </c>
      <c r="E418" s="25">
        <v>45931</v>
      </c>
      <c r="F418" s="25">
        <v>45931</v>
      </c>
      <c r="G418" s="23">
        <v>15663737141</v>
      </c>
      <c r="H418" s="24">
        <v>2141668</v>
      </c>
      <c r="I418" s="34">
        <v>24937.63</v>
      </c>
      <c r="J418" s="25">
        <v>45961</v>
      </c>
      <c r="K418" s="34">
        <v>20440.68</v>
      </c>
      <c r="L418" s="25">
        <v>45943</v>
      </c>
      <c r="M418" s="28">
        <v>-18</v>
      </c>
      <c r="N418" s="28">
        <f t="shared" si="24"/>
        <v>12</v>
      </c>
      <c r="O418" s="8">
        <f t="shared" si="25"/>
        <v>-367932.24</v>
      </c>
      <c r="P418" s="8">
        <f t="shared" si="26"/>
        <v>245288.16</v>
      </c>
      <c r="Q418" s="28">
        <f t="shared" si="27"/>
        <v>30</v>
      </c>
    </row>
    <row r="419" spans="1:17" x14ac:dyDescent="0.25">
      <c r="A419" s="23" t="s">
        <v>12</v>
      </c>
      <c r="B419" s="23" t="s">
        <v>463</v>
      </c>
      <c r="C419" s="23" t="s">
        <v>466</v>
      </c>
      <c r="D419" s="24">
        <v>2045770498</v>
      </c>
      <c r="E419" s="25">
        <v>45932</v>
      </c>
      <c r="F419" s="25">
        <v>45932</v>
      </c>
      <c r="G419" s="23">
        <v>15667603262</v>
      </c>
      <c r="H419" s="24" t="s">
        <v>475</v>
      </c>
      <c r="I419" s="34">
        <v>71.989999999999995</v>
      </c>
      <c r="J419" s="25">
        <v>45962</v>
      </c>
      <c r="K419" s="34">
        <v>59.01</v>
      </c>
      <c r="L419" s="25">
        <v>45953</v>
      </c>
      <c r="M419" s="28">
        <v>-9</v>
      </c>
      <c r="N419" s="28">
        <f t="shared" si="24"/>
        <v>21</v>
      </c>
      <c r="O419" s="8">
        <f t="shared" si="25"/>
        <v>-531.09</v>
      </c>
      <c r="P419" s="8">
        <f t="shared" si="26"/>
        <v>1239.21</v>
      </c>
      <c r="Q419" s="28">
        <f t="shared" si="27"/>
        <v>30</v>
      </c>
    </row>
    <row r="420" spans="1:17" x14ac:dyDescent="0.25">
      <c r="A420" s="23" t="s">
        <v>12</v>
      </c>
      <c r="B420" s="23" t="s">
        <v>463</v>
      </c>
      <c r="C420" s="23" t="s">
        <v>476</v>
      </c>
      <c r="D420" s="24">
        <v>3141850481</v>
      </c>
      <c r="E420" s="25">
        <v>45934</v>
      </c>
      <c r="F420" s="25">
        <v>45934</v>
      </c>
      <c r="G420" s="23">
        <v>15685078557</v>
      </c>
      <c r="H420" s="24">
        <v>437</v>
      </c>
      <c r="I420" s="34">
        <v>7557.9</v>
      </c>
      <c r="J420" s="25">
        <v>45964</v>
      </c>
      <c r="K420" s="34">
        <v>6195</v>
      </c>
      <c r="L420" s="25">
        <v>45961</v>
      </c>
      <c r="M420" s="28">
        <v>-3</v>
      </c>
      <c r="N420" s="28">
        <f t="shared" si="24"/>
        <v>27</v>
      </c>
      <c r="O420" s="8">
        <f t="shared" si="25"/>
        <v>-18585</v>
      </c>
      <c r="P420" s="8">
        <f t="shared" si="26"/>
        <v>167265</v>
      </c>
      <c r="Q420" s="28">
        <f t="shared" si="27"/>
        <v>30</v>
      </c>
    </row>
    <row r="421" spans="1:17" x14ac:dyDescent="0.25">
      <c r="A421" s="23" t="s">
        <v>12</v>
      </c>
      <c r="B421" s="23" t="s">
        <v>463</v>
      </c>
      <c r="C421" s="23" t="s">
        <v>464</v>
      </c>
      <c r="D421" s="24">
        <v>6907290156</v>
      </c>
      <c r="E421" s="25">
        <v>45938</v>
      </c>
      <c r="F421" s="25">
        <v>45938</v>
      </c>
      <c r="G421" s="23">
        <v>15711527579</v>
      </c>
      <c r="H421" s="24">
        <v>2104948</v>
      </c>
      <c r="I421" s="34">
        <v>264.62</v>
      </c>
      <c r="J421" s="25">
        <v>45968</v>
      </c>
      <c r="K421" s="34">
        <v>216.9</v>
      </c>
      <c r="L421" s="25">
        <v>45947</v>
      </c>
      <c r="M421" s="28">
        <v>-21</v>
      </c>
      <c r="N421" s="28">
        <f t="shared" si="24"/>
        <v>9</v>
      </c>
      <c r="O421" s="8">
        <f t="shared" si="25"/>
        <v>-4554.9000000000005</v>
      </c>
      <c r="P421" s="8">
        <f t="shared" si="26"/>
        <v>1952.1000000000001</v>
      </c>
      <c r="Q421" s="28">
        <f t="shared" si="27"/>
        <v>30</v>
      </c>
    </row>
    <row r="422" spans="1:17" x14ac:dyDescent="0.25">
      <c r="A422" s="23" t="s">
        <v>12</v>
      </c>
      <c r="B422" s="23" t="s">
        <v>463</v>
      </c>
      <c r="C422" s="23" t="s">
        <v>201</v>
      </c>
      <c r="D422" s="24">
        <v>97103880585</v>
      </c>
      <c r="E422" s="25">
        <v>45939</v>
      </c>
      <c r="F422" s="25">
        <v>45939</v>
      </c>
      <c r="G422" s="23">
        <v>15724026522</v>
      </c>
      <c r="H422" s="24">
        <v>1025228595</v>
      </c>
      <c r="I422" s="34">
        <v>4976</v>
      </c>
      <c r="J422" s="25">
        <v>45969</v>
      </c>
      <c r="K422" s="34">
        <v>4976</v>
      </c>
      <c r="L422" s="25">
        <v>45944</v>
      </c>
      <c r="M422" s="28">
        <v>-25</v>
      </c>
      <c r="N422" s="28">
        <f t="shared" si="24"/>
        <v>5</v>
      </c>
      <c r="O422" s="8">
        <f t="shared" si="25"/>
        <v>-124400</v>
      </c>
      <c r="P422" s="8">
        <f t="shared" si="26"/>
        <v>24880</v>
      </c>
      <c r="Q422" s="28">
        <f t="shared" si="27"/>
        <v>30</v>
      </c>
    </row>
    <row r="423" spans="1:17" x14ac:dyDescent="0.25">
      <c r="A423" s="23" t="s">
        <v>12</v>
      </c>
      <c r="B423" s="23" t="s">
        <v>463</v>
      </c>
      <c r="C423" s="23" t="s">
        <v>470</v>
      </c>
      <c r="D423" s="24">
        <v>13365760159</v>
      </c>
      <c r="E423" s="25">
        <v>45950</v>
      </c>
      <c r="F423" s="25">
        <v>45950</v>
      </c>
      <c r="G423" s="23">
        <v>15811666074</v>
      </c>
      <c r="H423" s="24" t="s">
        <v>477</v>
      </c>
      <c r="I423" s="34">
        <v>90.28</v>
      </c>
      <c r="J423" s="25">
        <v>45980</v>
      </c>
      <c r="K423" s="34">
        <v>74</v>
      </c>
      <c r="L423" s="25">
        <v>45966</v>
      </c>
      <c r="M423" s="28">
        <v>-14</v>
      </c>
      <c r="N423" s="28">
        <f t="shared" si="24"/>
        <v>16</v>
      </c>
      <c r="O423" s="8">
        <f t="shared" si="25"/>
        <v>-1036</v>
      </c>
      <c r="P423" s="8">
        <f t="shared" si="26"/>
        <v>1184</v>
      </c>
      <c r="Q423" s="28">
        <f t="shared" si="27"/>
        <v>30</v>
      </c>
    </row>
    <row r="424" spans="1:17" x14ac:dyDescent="0.25">
      <c r="A424" s="23" t="s">
        <v>12</v>
      </c>
      <c r="B424" s="23" t="s">
        <v>463</v>
      </c>
      <c r="C424" s="23" t="s">
        <v>470</v>
      </c>
      <c r="D424" s="24">
        <v>13365760159</v>
      </c>
      <c r="E424" s="25">
        <v>45950</v>
      </c>
      <c r="F424" s="25">
        <v>45950</v>
      </c>
      <c r="G424" s="23">
        <v>15811701218</v>
      </c>
      <c r="H424" s="24" t="s">
        <v>478</v>
      </c>
      <c r="I424" s="34">
        <v>152.5</v>
      </c>
      <c r="J424" s="25">
        <v>45980</v>
      </c>
      <c r="K424" s="34">
        <v>125</v>
      </c>
      <c r="L424" s="25">
        <v>45966</v>
      </c>
      <c r="M424" s="28">
        <v>-14</v>
      </c>
      <c r="N424" s="28">
        <f t="shared" si="24"/>
        <v>16</v>
      </c>
      <c r="O424" s="8">
        <f t="shared" si="25"/>
        <v>-1750</v>
      </c>
      <c r="P424" s="8">
        <f t="shared" si="26"/>
        <v>2000</v>
      </c>
      <c r="Q424" s="28">
        <f t="shared" si="27"/>
        <v>30</v>
      </c>
    </row>
    <row r="425" spans="1:17" x14ac:dyDescent="0.25">
      <c r="A425" s="23" t="s">
        <v>12</v>
      </c>
      <c r="B425" s="23" t="s">
        <v>463</v>
      </c>
      <c r="C425" s="23" t="s">
        <v>468</v>
      </c>
      <c r="D425" s="24">
        <v>1108630524</v>
      </c>
      <c r="E425" s="25">
        <v>45954</v>
      </c>
      <c r="F425" s="25">
        <v>45954</v>
      </c>
      <c r="G425" s="23">
        <v>15839600959</v>
      </c>
      <c r="H425" s="24" t="s">
        <v>479</v>
      </c>
      <c r="I425" s="34">
        <v>4453</v>
      </c>
      <c r="J425" s="25">
        <v>45984</v>
      </c>
      <c r="K425" s="34">
        <v>3650</v>
      </c>
      <c r="L425" s="25">
        <v>45978</v>
      </c>
      <c r="M425" s="28">
        <v>-6</v>
      </c>
      <c r="N425" s="28">
        <f t="shared" si="24"/>
        <v>24</v>
      </c>
      <c r="O425" s="8">
        <f t="shared" si="25"/>
        <v>-21900</v>
      </c>
      <c r="P425" s="8">
        <f t="shared" si="26"/>
        <v>87600</v>
      </c>
      <c r="Q425" s="28">
        <f t="shared" si="27"/>
        <v>30</v>
      </c>
    </row>
    <row r="426" spans="1:17" x14ac:dyDescent="0.25">
      <c r="A426" s="23" t="s">
        <v>12</v>
      </c>
      <c r="B426" s="23" t="s">
        <v>463</v>
      </c>
      <c r="C426" s="23" t="s">
        <v>466</v>
      </c>
      <c r="D426" s="24">
        <v>2045770498</v>
      </c>
      <c r="E426" s="25">
        <v>45963</v>
      </c>
      <c r="F426" s="25">
        <v>45963</v>
      </c>
      <c r="G426" s="23">
        <v>15896822760</v>
      </c>
      <c r="H426" s="24" t="s">
        <v>480</v>
      </c>
      <c r="I426" s="34">
        <v>71.989999999999995</v>
      </c>
      <c r="J426" s="25">
        <v>45993</v>
      </c>
      <c r="K426" s="34">
        <v>59.01</v>
      </c>
      <c r="L426" s="25">
        <v>45978</v>
      </c>
      <c r="M426" s="28">
        <v>-15</v>
      </c>
      <c r="N426" s="28">
        <f t="shared" si="24"/>
        <v>15</v>
      </c>
      <c r="O426" s="8">
        <f t="shared" si="25"/>
        <v>-885.15</v>
      </c>
      <c r="P426" s="8">
        <f t="shared" si="26"/>
        <v>885.15</v>
      </c>
      <c r="Q426" s="28">
        <f t="shared" si="27"/>
        <v>30</v>
      </c>
    </row>
    <row r="427" spans="1:17" x14ac:dyDescent="0.25">
      <c r="A427" s="23" t="s">
        <v>12</v>
      </c>
      <c r="B427" s="23" t="s">
        <v>463</v>
      </c>
      <c r="C427" s="23" t="s">
        <v>481</v>
      </c>
      <c r="D427" s="24">
        <v>90031650493</v>
      </c>
      <c r="E427" s="25">
        <v>45967</v>
      </c>
      <c r="F427" s="25">
        <v>45967</v>
      </c>
      <c r="G427" s="23">
        <v>15931195512</v>
      </c>
      <c r="H427" s="24">
        <v>27</v>
      </c>
      <c r="I427" s="34">
        <v>837.01</v>
      </c>
      <c r="J427" s="25">
        <v>45997</v>
      </c>
      <c r="K427" s="34">
        <v>686.07</v>
      </c>
      <c r="L427" s="25">
        <v>45988</v>
      </c>
      <c r="M427" s="28">
        <v>-9</v>
      </c>
      <c r="N427" s="28">
        <f t="shared" si="24"/>
        <v>21</v>
      </c>
      <c r="O427" s="8">
        <f t="shared" si="25"/>
        <v>-6174.63</v>
      </c>
      <c r="P427" s="8">
        <f t="shared" si="26"/>
        <v>14407.470000000001</v>
      </c>
      <c r="Q427" s="28">
        <f t="shared" si="27"/>
        <v>30</v>
      </c>
    </row>
    <row r="428" spans="1:17" x14ac:dyDescent="0.25">
      <c r="A428" s="23" t="s">
        <v>12</v>
      </c>
      <c r="B428" s="23" t="s">
        <v>463</v>
      </c>
      <c r="C428" s="23" t="s">
        <v>474</v>
      </c>
      <c r="D428" s="24">
        <v>6188330150</v>
      </c>
      <c r="E428" s="25">
        <v>45968</v>
      </c>
      <c r="F428" s="25">
        <v>45968</v>
      </c>
      <c r="G428" s="23">
        <v>15940198756</v>
      </c>
      <c r="H428" s="24">
        <v>2149131</v>
      </c>
      <c r="I428" s="34">
        <v>20517.87</v>
      </c>
      <c r="J428" s="25">
        <v>45998</v>
      </c>
      <c r="K428" s="34">
        <v>16817.93</v>
      </c>
      <c r="L428" s="25">
        <v>45986</v>
      </c>
      <c r="M428" s="28">
        <v>-12</v>
      </c>
      <c r="N428" s="28">
        <f t="shared" si="24"/>
        <v>18</v>
      </c>
      <c r="O428" s="8">
        <f t="shared" si="25"/>
        <v>-201815.16</v>
      </c>
      <c r="P428" s="8">
        <f t="shared" si="26"/>
        <v>302722.74</v>
      </c>
      <c r="Q428" s="28">
        <f t="shared" si="27"/>
        <v>30</v>
      </c>
    </row>
    <row r="429" spans="1:17" x14ac:dyDescent="0.25">
      <c r="A429" s="23" t="s">
        <v>12</v>
      </c>
      <c r="B429" s="23" t="s">
        <v>463</v>
      </c>
      <c r="C429" s="23" t="s">
        <v>464</v>
      </c>
      <c r="D429" s="24">
        <v>6907290156</v>
      </c>
      <c r="E429" s="25">
        <v>45971</v>
      </c>
      <c r="F429" s="25">
        <v>45971</v>
      </c>
      <c r="G429" s="23">
        <v>15961896709</v>
      </c>
      <c r="H429" s="24">
        <v>2105692</v>
      </c>
      <c r="I429" s="34">
        <v>261.14</v>
      </c>
      <c r="J429" s="25">
        <v>46001</v>
      </c>
      <c r="K429" s="34">
        <v>214.05</v>
      </c>
      <c r="L429" s="25">
        <v>45995</v>
      </c>
      <c r="M429" s="28">
        <v>-6</v>
      </c>
      <c r="N429" s="28">
        <f t="shared" si="24"/>
        <v>24</v>
      </c>
      <c r="O429" s="8">
        <f t="shared" si="25"/>
        <v>-1284.3000000000002</v>
      </c>
      <c r="P429" s="8">
        <f t="shared" si="26"/>
        <v>5137.2000000000007</v>
      </c>
      <c r="Q429" s="28">
        <f t="shared" si="27"/>
        <v>30</v>
      </c>
    </row>
    <row r="430" spans="1:17" x14ac:dyDescent="0.25">
      <c r="A430" s="23" t="s">
        <v>12</v>
      </c>
      <c r="B430" s="23" t="s">
        <v>463</v>
      </c>
      <c r="C430" s="23" t="s">
        <v>482</v>
      </c>
      <c r="D430" s="24">
        <v>493410583</v>
      </c>
      <c r="E430" s="25">
        <v>45972</v>
      </c>
      <c r="F430" s="25">
        <v>45972</v>
      </c>
      <c r="G430" s="23">
        <v>15973860633</v>
      </c>
      <c r="H430" s="24">
        <v>33312</v>
      </c>
      <c r="I430" s="34">
        <v>50.33</v>
      </c>
      <c r="J430" s="25">
        <v>46002</v>
      </c>
      <c r="K430" s="34">
        <v>41.25</v>
      </c>
      <c r="L430" s="25">
        <v>45996</v>
      </c>
      <c r="M430" s="28">
        <v>-6</v>
      </c>
      <c r="N430" s="28">
        <f t="shared" si="24"/>
        <v>24</v>
      </c>
      <c r="O430" s="8">
        <f t="shared" si="25"/>
        <v>-247.5</v>
      </c>
      <c r="P430" s="8">
        <f t="shared" si="26"/>
        <v>990</v>
      </c>
      <c r="Q430" s="28">
        <f t="shared" si="27"/>
        <v>30</v>
      </c>
    </row>
    <row r="431" spans="1:17" x14ac:dyDescent="0.25">
      <c r="A431" s="23" t="s">
        <v>12</v>
      </c>
      <c r="B431" s="23" t="s">
        <v>463</v>
      </c>
      <c r="C431" s="23" t="s">
        <v>483</v>
      </c>
      <c r="D431" s="24">
        <v>737770495</v>
      </c>
      <c r="E431" s="25">
        <v>45973</v>
      </c>
      <c r="F431" s="25">
        <v>45973</v>
      </c>
      <c r="G431" s="23">
        <v>15982925476</v>
      </c>
      <c r="H431" s="24">
        <v>202501000464</v>
      </c>
      <c r="I431" s="34">
        <v>488</v>
      </c>
      <c r="J431" s="25">
        <v>46003</v>
      </c>
      <c r="K431" s="34">
        <v>400</v>
      </c>
      <c r="L431" s="25">
        <v>45985</v>
      </c>
      <c r="M431" s="28">
        <v>-18</v>
      </c>
      <c r="N431" s="28">
        <f t="shared" si="24"/>
        <v>12</v>
      </c>
      <c r="O431" s="8">
        <f t="shared" si="25"/>
        <v>-7200</v>
      </c>
      <c r="P431" s="8">
        <f t="shared" si="26"/>
        <v>4800</v>
      </c>
      <c r="Q431" s="28">
        <f t="shared" si="27"/>
        <v>30</v>
      </c>
    </row>
    <row r="432" spans="1:17" x14ac:dyDescent="0.25">
      <c r="A432" s="23" t="s">
        <v>12</v>
      </c>
      <c r="B432" s="23" t="s">
        <v>463</v>
      </c>
      <c r="C432" s="23" t="s">
        <v>468</v>
      </c>
      <c r="D432" s="24">
        <v>1108630524</v>
      </c>
      <c r="E432" s="25">
        <v>45978</v>
      </c>
      <c r="F432" s="25">
        <v>45978</v>
      </c>
      <c r="G432" s="23">
        <v>16021089466</v>
      </c>
      <c r="H432" s="24" t="s">
        <v>484</v>
      </c>
      <c r="I432" s="34">
        <v>4453</v>
      </c>
      <c r="J432" s="25">
        <v>46008</v>
      </c>
      <c r="K432" s="34">
        <v>3650</v>
      </c>
      <c r="L432" s="25">
        <v>46001</v>
      </c>
      <c r="M432" s="28">
        <v>-7</v>
      </c>
      <c r="N432" s="28">
        <f t="shared" si="24"/>
        <v>23</v>
      </c>
      <c r="O432" s="8">
        <f t="shared" si="25"/>
        <v>-25550</v>
      </c>
      <c r="P432" s="8">
        <f t="shared" si="26"/>
        <v>83950</v>
      </c>
      <c r="Q432" s="28">
        <f t="shared" si="27"/>
        <v>30</v>
      </c>
    </row>
    <row r="433" spans="1:17" x14ac:dyDescent="0.25">
      <c r="A433" s="23" t="s">
        <v>12</v>
      </c>
      <c r="B433" s="23" t="s">
        <v>463</v>
      </c>
      <c r="C433" s="23" t="s">
        <v>482</v>
      </c>
      <c r="D433" s="24">
        <v>493410583</v>
      </c>
      <c r="E433" s="25">
        <v>45978</v>
      </c>
      <c r="F433" s="25">
        <v>45978</v>
      </c>
      <c r="G433" s="23">
        <v>16021498996</v>
      </c>
      <c r="H433" s="24">
        <v>34323</v>
      </c>
      <c r="I433" s="34">
        <v>20.48</v>
      </c>
      <c r="J433" s="25">
        <v>46008</v>
      </c>
      <c r="K433" s="34">
        <v>16.79</v>
      </c>
      <c r="L433" s="25">
        <v>45996</v>
      </c>
      <c r="M433" s="28">
        <v>-12</v>
      </c>
      <c r="N433" s="28">
        <f t="shared" si="24"/>
        <v>18</v>
      </c>
      <c r="O433" s="8">
        <f t="shared" si="25"/>
        <v>-201.48</v>
      </c>
      <c r="P433" s="8">
        <f t="shared" si="26"/>
        <v>302.21999999999997</v>
      </c>
      <c r="Q433" s="28">
        <f t="shared" si="27"/>
        <v>30</v>
      </c>
    </row>
    <row r="434" spans="1:17" x14ac:dyDescent="0.25">
      <c r="A434" s="23" t="s">
        <v>12</v>
      </c>
      <c r="B434" s="23" t="s">
        <v>463</v>
      </c>
      <c r="C434" s="23" t="s">
        <v>485</v>
      </c>
      <c r="D434" s="24">
        <v>765870498</v>
      </c>
      <c r="E434" s="25">
        <v>45981</v>
      </c>
      <c r="F434" s="25">
        <v>45981</v>
      </c>
      <c r="G434" s="23">
        <v>16045294605</v>
      </c>
      <c r="H434" s="24" t="s">
        <v>486</v>
      </c>
      <c r="I434" s="34">
        <v>979.17</v>
      </c>
      <c r="J434" s="25">
        <v>46011</v>
      </c>
      <c r="K434" s="34">
        <v>804.44</v>
      </c>
      <c r="L434" s="25">
        <v>46006</v>
      </c>
      <c r="M434" s="28">
        <v>-5</v>
      </c>
      <c r="N434" s="28">
        <f t="shared" si="24"/>
        <v>25</v>
      </c>
      <c r="O434" s="8">
        <f t="shared" si="25"/>
        <v>-4022.2000000000003</v>
      </c>
      <c r="P434" s="8">
        <f t="shared" si="26"/>
        <v>20111</v>
      </c>
      <c r="Q434" s="28">
        <f t="shared" si="27"/>
        <v>30</v>
      </c>
    </row>
    <row r="435" spans="1:17" x14ac:dyDescent="0.25">
      <c r="A435" s="23" t="s">
        <v>12</v>
      </c>
      <c r="B435" s="23" t="s">
        <v>463</v>
      </c>
      <c r="C435" s="23" t="s">
        <v>201</v>
      </c>
      <c r="D435" s="24">
        <v>97103880585</v>
      </c>
      <c r="E435" s="25">
        <v>45986</v>
      </c>
      <c r="F435" s="25">
        <v>45986</v>
      </c>
      <c r="G435" s="23">
        <v>16068351325</v>
      </c>
      <c r="H435" s="24">
        <v>3250392751</v>
      </c>
      <c r="I435" s="34">
        <v>33752.53</v>
      </c>
      <c r="J435" s="25">
        <v>46016</v>
      </c>
      <c r="K435" s="34">
        <v>27666.01</v>
      </c>
      <c r="L435" s="25">
        <v>46006</v>
      </c>
      <c r="M435" s="28">
        <v>-10</v>
      </c>
      <c r="N435" s="28">
        <f t="shared" si="24"/>
        <v>20</v>
      </c>
      <c r="O435" s="8">
        <f t="shared" si="25"/>
        <v>-276660.09999999998</v>
      </c>
      <c r="P435" s="8">
        <f t="shared" si="26"/>
        <v>553320.19999999995</v>
      </c>
      <c r="Q435" s="28">
        <f t="shared" si="27"/>
        <v>30</v>
      </c>
    </row>
    <row r="436" spans="1:17" x14ac:dyDescent="0.25">
      <c r="A436" s="23" t="s">
        <v>12</v>
      </c>
      <c r="B436" s="23" t="s">
        <v>463</v>
      </c>
      <c r="C436" s="23" t="s">
        <v>201</v>
      </c>
      <c r="D436" s="24">
        <v>97103880585</v>
      </c>
      <c r="E436" s="25">
        <v>45986</v>
      </c>
      <c r="F436" s="25">
        <v>45986</v>
      </c>
      <c r="G436" s="23">
        <v>16068352762</v>
      </c>
      <c r="H436" s="24">
        <v>3250392885</v>
      </c>
      <c r="I436" s="34">
        <v>25332.57</v>
      </c>
      <c r="J436" s="25">
        <v>46016</v>
      </c>
      <c r="K436" s="34">
        <v>20764.400000000001</v>
      </c>
      <c r="L436" s="25">
        <v>46006</v>
      </c>
      <c r="M436" s="28">
        <v>-10</v>
      </c>
      <c r="N436" s="28">
        <f t="shared" si="24"/>
        <v>20</v>
      </c>
      <c r="O436" s="8">
        <f t="shared" si="25"/>
        <v>-207644</v>
      </c>
      <c r="P436" s="8">
        <f t="shared" si="26"/>
        <v>415288</v>
      </c>
      <c r="Q436" s="28">
        <f t="shared" si="27"/>
        <v>30</v>
      </c>
    </row>
    <row r="437" spans="1:17" x14ac:dyDescent="0.25">
      <c r="A437" s="23" t="s">
        <v>12</v>
      </c>
      <c r="B437" s="23" t="s">
        <v>463</v>
      </c>
      <c r="C437" s="23" t="s">
        <v>485</v>
      </c>
      <c r="D437" s="24">
        <v>765870498</v>
      </c>
      <c r="E437" s="25">
        <v>45988</v>
      </c>
      <c r="F437" s="25">
        <v>45988</v>
      </c>
      <c r="G437" s="23">
        <v>16089432834</v>
      </c>
      <c r="H437" s="24" t="s">
        <v>487</v>
      </c>
      <c r="I437" s="34">
        <v>343.06</v>
      </c>
      <c r="J437" s="25">
        <v>46018</v>
      </c>
      <c r="K437" s="34">
        <v>281.2</v>
      </c>
      <c r="L437" s="25">
        <v>46006</v>
      </c>
      <c r="M437" s="28">
        <v>-12</v>
      </c>
      <c r="N437" s="28">
        <f t="shared" si="24"/>
        <v>18</v>
      </c>
      <c r="O437" s="8">
        <f t="shared" si="25"/>
        <v>-3374.3999999999996</v>
      </c>
      <c r="P437" s="8">
        <f t="shared" si="26"/>
        <v>5061.5999999999995</v>
      </c>
      <c r="Q437" s="28">
        <f t="shared" si="27"/>
        <v>30</v>
      </c>
    </row>
    <row r="438" spans="1:17" x14ac:dyDescent="0.25">
      <c r="A438" s="23" t="s">
        <v>12</v>
      </c>
      <c r="B438" s="23" t="s">
        <v>463</v>
      </c>
      <c r="C438" s="23" t="s">
        <v>466</v>
      </c>
      <c r="D438" s="24">
        <v>2045770498</v>
      </c>
      <c r="E438" s="25">
        <v>45993</v>
      </c>
      <c r="F438" s="25">
        <v>45993</v>
      </c>
      <c r="G438" s="23">
        <v>16131866893</v>
      </c>
      <c r="H438" s="24" t="s">
        <v>488</v>
      </c>
      <c r="I438" s="34">
        <v>71.989999999999995</v>
      </c>
      <c r="J438" s="25">
        <v>46023</v>
      </c>
      <c r="K438" s="34">
        <v>59.01</v>
      </c>
      <c r="L438" s="25">
        <v>46006</v>
      </c>
      <c r="M438" s="28">
        <v>-17</v>
      </c>
      <c r="N438" s="28">
        <f t="shared" si="24"/>
        <v>13</v>
      </c>
      <c r="O438" s="8">
        <f t="shared" si="25"/>
        <v>-1003.17</v>
      </c>
      <c r="P438" s="8">
        <f t="shared" si="26"/>
        <v>767.13</v>
      </c>
      <c r="Q438" s="28">
        <f t="shared" si="27"/>
        <v>30</v>
      </c>
    </row>
    <row r="439" spans="1:17" x14ac:dyDescent="0.25">
      <c r="A439" s="23" t="s">
        <v>12</v>
      </c>
      <c r="B439" s="23" t="s">
        <v>463</v>
      </c>
      <c r="C439" s="23" t="s">
        <v>489</v>
      </c>
      <c r="D439" s="24">
        <v>2289740488</v>
      </c>
      <c r="E439" s="25">
        <v>45994</v>
      </c>
      <c r="F439" s="25">
        <v>45994</v>
      </c>
      <c r="G439" s="23">
        <v>16142626102</v>
      </c>
      <c r="H439" s="24" t="s">
        <v>490</v>
      </c>
      <c r="I439" s="34">
        <v>1384.02</v>
      </c>
      <c r="J439" s="25">
        <v>46024</v>
      </c>
      <c r="K439" s="34">
        <v>1134.44</v>
      </c>
      <c r="L439" s="25">
        <v>46002</v>
      </c>
      <c r="M439" s="28">
        <v>-22</v>
      </c>
      <c r="N439" s="28">
        <f t="shared" si="24"/>
        <v>8</v>
      </c>
      <c r="O439" s="8">
        <f t="shared" si="25"/>
        <v>-24957.68</v>
      </c>
      <c r="P439" s="8">
        <f t="shared" si="26"/>
        <v>9075.52</v>
      </c>
      <c r="Q439" s="28">
        <f t="shared" si="27"/>
        <v>30</v>
      </c>
    </row>
    <row r="440" spans="1:17" x14ac:dyDescent="0.25">
      <c r="A440" s="23" t="s">
        <v>12</v>
      </c>
      <c r="B440" s="23" t="s">
        <v>463</v>
      </c>
      <c r="C440" s="23" t="s">
        <v>474</v>
      </c>
      <c r="D440" s="24">
        <v>6188330150</v>
      </c>
      <c r="E440" s="25">
        <v>45995</v>
      </c>
      <c r="F440" s="25">
        <v>45995</v>
      </c>
      <c r="G440" s="23">
        <v>16158335145</v>
      </c>
      <c r="H440" s="24">
        <v>2153938</v>
      </c>
      <c r="I440" s="34">
        <v>13191.03</v>
      </c>
      <c r="J440" s="25">
        <v>46025</v>
      </c>
      <c r="K440" s="34">
        <v>10812.32</v>
      </c>
      <c r="L440" s="25">
        <v>46006</v>
      </c>
      <c r="M440" s="28">
        <v>-19</v>
      </c>
      <c r="N440" s="28">
        <f t="shared" si="24"/>
        <v>11</v>
      </c>
      <c r="O440" s="8">
        <f t="shared" si="25"/>
        <v>-205434.08</v>
      </c>
      <c r="P440" s="8">
        <f t="shared" si="26"/>
        <v>118935.51999999999</v>
      </c>
      <c r="Q440" s="28">
        <f t="shared" si="27"/>
        <v>30</v>
      </c>
    </row>
    <row r="441" spans="1:17" x14ac:dyDescent="0.25">
      <c r="A441" s="23" t="s">
        <v>12</v>
      </c>
      <c r="B441" s="23" t="s">
        <v>463</v>
      </c>
      <c r="C441" s="23" t="s">
        <v>464</v>
      </c>
      <c r="D441" s="24">
        <v>6907290156</v>
      </c>
      <c r="E441" s="25">
        <v>45996</v>
      </c>
      <c r="F441" s="25">
        <v>45996</v>
      </c>
      <c r="G441" s="23">
        <v>16165281233</v>
      </c>
      <c r="H441" s="24">
        <v>2106103</v>
      </c>
      <c r="I441" s="34">
        <v>393.95</v>
      </c>
      <c r="J441" s="25">
        <v>46026</v>
      </c>
      <c r="K441" s="34">
        <v>322.91000000000003</v>
      </c>
      <c r="L441" s="25">
        <v>46006</v>
      </c>
      <c r="M441" s="28">
        <v>-20</v>
      </c>
      <c r="N441" s="28">
        <f t="shared" si="24"/>
        <v>10</v>
      </c>
      <c r="O441" s="8">
        <f t="shared" si="25"/>
        <v>-6458.2000000000007</v>
      </c>
      <c r="P441" s="8">
        <f t="shared" si="26"/>
        <v>3229.1000000000004</v>
      </c>
      <c r="Q441" s="28">
        <f t="shared" si="27"/>
        <v>30</v>
      </c>
    </row>
    <row r="442" spans="1:17" x14ac:dyDescent="0.25">
      <c r="A442" s="23" t="s">
        <v>12</v>
      </c>
      <c r="B442" s="23" t="s">
        <v>463</v>
      </c>
      <c r="C442" s="23" t="s">
        <v>470</v>
      </c>
      <c r="D442" s="24">
        <v>13365760159</v>
      </c>
      <c r="E442" s="25">
        <v>46001</v>
      </c>
      <c r="F442" s="25">
        <v>46001</v>
      </c>
      <c r="G442" s="23">
        <v>16194798227</v>
      </c>
      <c r="H442" s="24" t="s">
        <v>491</v>
      </c>
      <c r="I442" s="34">
        <v>6020.52</v>
      </c>
      <c r="J442" s="25">
        <v>46031</v>
      </c>
      <c r="K442" s="34">
        <v>4934.8500000000004</v>
      </c>
      <c r="L442" s="25">
        <v>46006</v>
      </c>
      <c r="M442" s="28">
        <v>-25</v>
      </c>
      <c r="N442" s="28">
        <f t="shared" si="24"/>
        <v>5</v>
      </c>
      <c r="O442" s="8">
        <f t="shared" si="25"/>
        <v>-123371.25000000001</v>
      </c>
      <c r="P442" s="8">
        <f t="shared" si="26"/>
        <v>24674.25</v>
      </c>
      <c r="Q442" s="28">
        <f t="shared" si="27"/>
        <v>30</v>
      </c>
    </row>
    <row r="443" spans="1:17" x14ac:dyDescent="0.25">
      <c r="A443" s="23" t="s">
        <v>12</v>
      </c>
      <c r="B443" s="23" t="s">
        <v>463</v>
      </c>
      <c r="C443" s="23" t="s">
        <v>470</v>
      </c>
      <c r="D443" s="24">
        <v>13365760159</v>
      </c>
      <c r="E443" s="25">
        <v>46002</v>
      </c>
      <c r="F443" s="25">
        <v>46002</v>
      </c>
      <c r="G443" s="23">
        <v>16194853797</v>
      </c>
      <c r="H443" s="24" t="s">
        <v>492</v>
      </c>
      <c r="I443" s="34">
        <v>16256.5</v>
      </c>
      <c r="J443" s="25">
        <v>46032</v>
      </c>
      <c r="K443" s="34">
        <v>13325</v>
      </c>
      <c r="L443" s="25">
        <v>46006</v>
      </c>
      <c r="M443" s="28">
        <v>-26</v>
      </c>
      <c r="N443" s="28">
        <f t="shared" si="24"/>
        <v>4</v>
      </c>
      <c r="O443" s="8">
        <f t="shared" si="25"/>
        <v>-346450</v>
      </c>
      <c r="P443" s="8">
        <f t="shared" si="26"/>
        <v>53300</v>
      </c>
      <c r="Q443" s="28">
        <f t="shared" si="27"/>
        <v>30</v>
      </c>
    </row>
    <row r="444" spans="1:17" x14ac:dyDescent="0.25">
      <c r="A444" s="29"/>
      <c r="B444" s="29"/>
      <c r="C444" s="29"/>
      <c r="D444" s="30"/>
      <c r="E444" s="31"/>
      <c r="F444" s="31"/>
      <c r="G444" s="29"/>
      <c r="H444" s="30"/>
      <c r="I444" s="35"/>
      <c r="J444" s="31"/>
      <c r="K444" s="35"/>
      <c r="L444" s="31"/>
      <c r="M444" s="32"/>
      <c r="N444" s="32"/>
    </row>
    <row r="445" spans="1:17" x14ac:dyDescent="0.25">
      <c r="A445" s="29"/>
      <c r="B445" s="29"/>
      <c r="C445" s="29"/>
      <c r="D445" s="30"/>
      <c r="E445" s="31"/>
      <c r="F445" s="31"/>
      <c r="G445" s="29"/>
      <c r="H445" s="30"/>
      <c r="I445" s="35"/>
      <c r="J445" s="31"/>
      <c r="K445" s="35"/>
      <c r="L445" s="31"/>
      <c r="M445" s="32"/>
      <c r="N445" s="32"/>
    </row>
    <row r="447" spans="1:17" ht="45" x14ac:dyDescent="0.25">
      <c r="J447" s="2" t="s">
        <v>493</v>
      </c>
      <c r="K447" s="3">
        <f>SUM(K2:K446)</f>
        <v>4440468.370000002</v>
      </c>
      <c r="L447" s="4" t="s">
        <v>494</v>
      </c>
      <c r="M447" s="5">
        <f>SUM(M2:M446)</f>
        <v>-7506</v>
      </c>
      <c r="N447" s="6"/>
      <c r="O447" s="7">
        <f>SUM(O2:O446)</f>
        <v>-86747297.789999992</v>
      </c>
      <c r="P447" s="8">
        <f>SUM(P2:P446)</f>
        <v>46665183.360000037</v>
      </c>
    </row>
    <row r="448" spans="1:17" x14ac:dyDescent="0.25">
      <c r="J448" s="9"/>
      <c r="K448" s="10"/>
      <c r="L448" s="11"/>
    </row>
    <row r="449" spans="9:16" x14ac:dyDescent="0.25">
      <c r="J449" s="9"/>
      <c r="K449" s="10"/>
      <c r="L449" s="11"/>
    </row>
    <row r="450" spans="9:16" ht="41.25" customHeight="1" x14ac:dyDescent="0.25">
      <c r="J450" s="12"/>
      <c r="L450" s="13" t="s">
        <v>495</v>
      </c>
      <c r="M450" s="5">
        <v>441</v>
      </c>
      <c r="N450" s="36" t="s">
        <v>496</v>
      </c>
      <c r="O450" s="37"/>
      <c r="P450" s="8">
        <f>O447/K447</f>
        <v>-19.535618894634744</v>
      </c>
    </row>
    <row r="451" spans="9:16" ht="45.75" customHeight="1" x14ac:dyDescent="0.25">
      <c r="I451" s="14" t="s">
        <v>497</v>
      </c>
      <c r="J451" s="15">
        <f>O447</f>
        <v>-86747297.789999992</v>
      </c>
      <c r="K451" s="7" t="s">
        <v>505</v>
      </c>
      <c r="L451" s="16">
        <f>O447/K447</f>
        <v>-19.535618894634744</v>
      </c>
      <c r="N451" s="36" t="s">
        <v>498</v>
      </c>
      <c r="O451" s="37"/>
      <c r="P451" s="8">
        <f>P447/K447</f>
        <v>10.50906784412024</v>
      </c>
    </row>
    <row r="452" spans="9:16" ht="30" x14ac:dyDescent="0.25">
      <c r="I452" s="17" t="s">
        <v>499</v>
      </c>
      <c r="J452" s="15">
        <f>M447</f>
        <v>-7506</v>
      </c>
      <c r="K452" s="7" t="s">
        <v>500</v>
      </c>
      <c r="L452" s="16">
        <f>M447/M450</f>
        <v>-17.020408163265305</v>
      </c>
    </row>
    <row r="453" spans="9:16" x14ac:dyDescent="0.25">
      <c r="K453" s="18" t="s">
        <v>501</v>
      </c>
      <c r="L453" s="19">
        <f>L451-L452</f>
        <v>-2.5152107313694394</v>
      </c>
    </row>
    <row r="454" spans="9:16" x14ac:dyDescent="0.25">
      <c r="K454" s="38" t="s">
        <v>502</v>
      </c>
      <c r="L454" s="39"/>
    </row>
    <row r="455" spans="9:16" ht="48.75" customHeight="1" x14ac:dyDescent="0.25">
      <c r="K455" s="40"/>
      <c r="L455" s="41"/>
    </row>
  </sheetData>
  <autoFilter ref="A1:Q443"/>
  <mergeCells count="3">
    <mergeCell ref="N450:O450"/>
    <mergeCell ref="N451:O451"/>
    <mergeCell ref="K454:L4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dcterms:created xsi:type="dcterms:W3CDTF">2026-01-26T10:10:25Z</dcterms:created>
  <dcterms:modified xsi:type="dcterms:W3CDTF">2026-01-26T13:43:46Z</dcterms:modified>
</cp:coreProperties>
</file>